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340" tabRatio="500" activeTab="0"/>
  </bookViews>
  <sheets>
    <sheet name="scatter" sheetId="1" r:id="rId1"/>
    <sheet name="best ide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<sst xmlns="http://schemas.openxmlformats.org/spreadsheetml/2006/main" count="20" uniqueCount="14">
  <si>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connectedness</t>
  </si>
  <si>
    <t>salary</t>
  </si>
  <si>
    <t>rand</t>
  </si>
  <si>
    <t>skewed rand</t>
  </si>
  <si>
    <t>regression line</t>
  </si>
  <si>
    <t>play with formalas</t>
  </si>
  <si>
    <t>fer jan 2013</t>
  </si>
  <si>
    <t>idea quality</t>
  </si>
  <si>
    <t>Rand</t>
  </si>
  <si>
    <t>saved</t>
  </si>
  <si>
    <t>based on equations in Burt04.pdf</t>
  </si>
  <si>
    <t>saved random</t>
  </si>
  <si>
    <t>This spreadsheet was used to create figures for Chapter 10 on teamwork.</t>
  </si>
  <si>
    <t>revised 25july13 to fix axes a bit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</si>
</sst>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scatter!$K$11:$K$20</c:f>
              <c:numCache/>
            </c:numRef>
          </c:xVal>
          <c:yVal>
            <c:numRef>
              <c:f>scatter!$J$11:$J$20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scatter!$F$11:$F$106</c:f>
              <c:numCache/>
            </c:numRef>
          </c:xVal>
          <c:yVal>
            <c:numRef>
              <c:f>scatter!$C$11:$C$106</c:f>
              <c:numCache/>
            </c:numRef>
          </c:yVal>
          <c:smooth val="0"/>
        </c:ser>
        <c:axId val="39808727"/>
        <c:axId val="22734224"/>
      </c:scatterChart>
      <c:valAx>
        <c:axId val="39808727"/>
        <c:scaling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 Inverse Connectedness to Others (computed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34224"/>
        <c:crossesAt val="-4"/>
        <c:crossBetween val="midCat"/>
        <c:dispUnits/>
      </c:valAx>
      <c:valAx>
        <c:axId val="22734224"/>
        <c:scaling>
          <c:orientation val="minMax"/>
          <c:max val="5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Salary Relative to Peers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808727"/>
        <c:crossesAt val="-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325"/>
          <c:w val="0.91"/>
          <c:h val="0.828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'best idea'!$I$5:$I$93</c:f>
              <c:numCache/>
            </c:numRef>
          </c:xVal>
          <c:yVal>
            <c:numRef>
              <c:f>'best idea'!$H$5:$H$93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'best idea'!$D$5:$D$100</c:f>
              <c:numCache/>
            </c:numRef>
          </c:xVal>
          <c:yVal>
            <c:numRef>
              <c:f>'best idea'!$C$5:$C$100</c:f>
              <c:numCache/>
            </c:numRef>
          </c:yVal>
          <c:smooth val="0"/>
        </c:ser>
        <c:axId val="3281425"/>
        <c:axId val="29532826"/>
      </c:scatterChart>
      <c:valAx>
        <c:axId val="3281425"/>
        <c:scaling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 Inverse Connectedness to Others 
(computed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9532826"/>
        <c:crossesAt val="1"/>
        <c:crossBetween val="midCat"/>
        <c:dispUnits/>
        <c:majorUnit val="10"/>
        <c:minorUnit val="5"/>
      </c:valAx>
      <c:valAx>
        <c:axId val="29532826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Management Evaluation of Ideas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425"/>
        <c:crossesAt val="-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0.49825</cdr:y>
    </cdr:from>
    <cdr:to>
      <cdr:x>0.53875</cdr:x>
      <cdr:y>0.55725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2171700"/>
          <a:ext cx="161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24</xdr:row>
      <xdr:rowOff>76200</xdr:rowOff>
    </xdr:from>
    <xdr:to>
      <xdr:col>14</xdr:col>
      <xdr:colOff>361950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7019925" y="3962400"/>
        <a:ext cx="4171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266700</xdr:colOff>
      <xdr:row>0</xdr:row>
      <xdr:rowOff>0</xdr:rowOff>
    </xdr:from>
    <xdr:to>
      <xdr:col>18</xdr:col>
      <xdr:colOff>828675</xdr:colOff>
      <xdr:row>41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0"/>
          <a:ext cx="3914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11</xdr:row>
      <xdr:rowOff>28575</xdr:rowOff>
    </xdr:from>
    <xdr:to>
      <xdr:col>15</xdr:col>
      <xdr:colOff>495300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7381875" y="1809750"/>
        <a:ext cx="51816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57150</xdr:colOff>
      <xdr:row>24</xdr:row>
      <xdr:rowOff>133350</xdr:rowOff>
    </xdr:from>
    <xdr:to>
      <xdr:col>5</xdr:col>
      <xdr:colOff>152400</xdr:colOff>
      <xdr:row>52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4019550"/>
          <a:ext cx="2552700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A3" sqref="A3"/>
    </sheetView>
  </sheetViews>
  <sheetFormatPr defaultColWidth="11.00390625" defaultRowHeight="12.75"/>
  <cols>
    <col min="3" max="3" width="10.75390625" style="3" customWidth="1"/>
    <col min="4" max="4" width="6.00390625" style="3" customWidth="1"/>
    <col min="5" max="8" width="10.75390625" style="3" customWidth="1"/>
    <col min="9" max="9" width="5.375" style="3" customWidth="1"/>
  </cols>
  <sheetData>
    <row r="1" ht="12.75">
      <c r="A1" t="s">
        <v>6</v>
      </c>
    </row>
    <row r="2" ht="12.75">
      <c r="A2" t="s">
        <v>10</v>
      </c>
    </row>
    <row r="3" ht="12.75">
      <c r="A3" t="s">
        <v>13</v>
      </c>
    </row>
    <row r="4" ht="12.75">
      <c r="A4" t="s">
        <v>12</v>
      </c>
    </row>
    <row r="5" ht="12.75"/>
    <row r="6" ht="12.75"/>
    <row r="7" ht="12.75"/>
    <row r="8" ht="12.75"/>
    <row r="9" ht="12.75"/>
    <row r="10" spans="2:10" ht="12.75">
      <c r="B10" s="1"/>
      <c r="C10" s="2" t="s">
        <v>1</v>
      </c>
      <c r="D10" s="2" t="s">
        <v>2</v>
      </c>
      <c r="E10" s="2" t="s">
        <v>11</v>
      </c>
      <c r="F10" s="2" t="s">
        <v>0</v>
      </c>
      <c r="G10" s="2" t="s">
        <v>3</v>
      </c>
      <c r="H10" s="2" t="s">
        <v>11</v>
      </c>
      <c r="I10" s="2" t="s">
        <v>2</v>
      </c>
      <c r="J10" s="2" t="s">
        <v>4</v>
      </c>
    </row>
    <row r="11" spans="3:11" ht="12.75">
      <c r="C11" s="3">
        <f>1.023-(0.026*F11)+$B$12*(E11-0.5)</f>
        <v>1.8358836078369036</v>
      </c>
      <c r="D11" s="3">
        <f aca="true" ca="1" t="shared" si="0" ref="D11:D42">NORMDIST(RAND(),0.5,0.33,TRUE)</f>
        <v>0.9050392737650799</v>
      </c>
      <c r="E11" s="3">
        <v>0.7341053682724015</v>
      </c>
      <c r="F11" s="3">
        <f>H11*89+11</f>
        <v>18.25753529466555</v>
      </c>
      <c r="G11" s="3">
        <f aca="true" t="shared" si="1" ref="G11:G42">1-(NORMDIST(I11,0,0.4,TRUE)-0.52)*2</f>
        <v>0.727524841590778</v>
      </c>
      <c r="H11" s="3">
        <v>0.08154534038950056</v>
      </c>
      <c r="I11" s="3">
        <f aca="true" ca="1" t="shared" si="2" ref="I11:I42">RAND()</f>
        <v>0.16088652307735174</v>
      </c>
      <c r="J11" s="3">
        <f aca="true" t="shared" si="3" ref="J11:J20">1.023-0.026*K11</f>
        <v>0.7629999999999999</v>
      </c>
      <c r="K11">
        <v>10</v>
      </c>
    </row>
    <row r="12" spans="2:11" ht="12.75">
      <c r="B12">
        <v>5.5</v>
      </c>
      <c r="C12" s="3">
        <f aca="true" t="shared" si="4" ref="C12:C75">1.023-(0.026*F12)+$B$12*(E12-0.5)</f>
        <v>-1.3571550689824878</v>
      </c>
      <c r="D12" s="3">
        <f ca="1" t="shared" si="0"/>
        <v>0.6277073997571438</v>
      </c>
      <c r="E12" s="3">
        <v>0.18641880922660348</v>
      </c>
      <c r="F12" s="3">
        <f aca="true" t="shared" si="5" ref="F12:F75">H12*89+11</f>
        <v>25.209943066492563</v>
      </c>
      <c r="G12" s="3">
        <f t="shared" si="1"/>
        <v>0.2758942407822276</v>
      </c>
      <c r="H12" s="3">
        <v>0.15966228164598384</v>
      </c>
      <c r="I12" s="3">
        <f ca="1" t="shared" si="2"/>
        <v>0.4741246682942801</v>
      </c>
      <c r="J12" s="3">
        <f t="shared" si="3"/>
        <v>0.5029999999999999</v>
      </c>
      <c r="K12">
        <v>20</v>
      </c>
    </row>
    <row r="13" spans="3:11" ht="12.75">
      <c r="C13" s="3">
        <f t="shared" si="4"/>
        <v>0.48205711533691326</v>
      </c>
      <c r="D13" s="3">
        <f ca="1" t="shared" si="0"/>
        <v>0.07377811036691884</v>
      </c>
      <c r="E13" s="3">
        <v>0.5160442772816155</v>
      </c>
      <c r="F13" s="3">
        <f t="shared" si="5"/>
        <v>24.199477296614305</v>
      </c>
      <c r="G13" s="3">
        <f>1-(NORMDIST(I13,0,0.4,TRUE)-0.52)*2</f>
        <v>0.6203667960360157</v>
      </c>
      <c r="H13" s="3">
        <v>0.14830873366982367</v>
      </c>
      <c r="I13" s="3">
        <f ca="1" t="shared" si="2"/>
        <v>0.22113960950900946</v>
      </c>
      <c r="J13" s="3">
        <f t="shared" si="3"/>
        <v>0.243</v>
      </c>
      <c r="K13">
        <v>30</v>
      </c>
    </row>
    <row r="14" spans="3:11" ht="12.75">
      <c r="C14" s="3">
        <f t="shared" si="4"/>
        <v>0.29766785196598927</v>
      </c>
      <c r="D14" s="3">
        <f ca="1" t="shared" si="0"/>
        <v>0.4465391959847844</v>
      </c>
      <c r="E14" s="3">
        <v>0.45552550477643716</v>
      </c>
      <c r="F14" s="3">
        <f t="shared" si="5"/>
        <v>18.489324011708273</v>
      </c>
      <c r="G14" s="3">
        <f t="shared" si="1"/>
        <v>0.2898488853269583</v>
      </c>
      <c r="H14" s="3">
        <v>0.08414970799672217</v>
      </c>
      <c r="I14" s="3">
        <f ca="1" t="shared" si="2"/>
        <v>0.4602866008226556</v>
      </c>
      <c r="J14" s="3">
        <f t="shared" si="3"/>
        <v>-0.017000000000000126</v>
      </c>
      <c r="K14">
        <v>40</v>
      </c>
    </row>
    <row r="15" spans="3:11" ht="12.75">
      <c r="C15" s="3">
        <f t="shared" si="4"/>
        <v>-0.30468319147942646</v>
      </c>
      <c r="D15" s="3">
        <f ca="1" t="shared" si="0"/>
        <v>0.18793867502626016</v>
      </c>
      <c r="E15" s="3">
        <v>0.40499084604965163</v>
      </c>
      <c r="F15" s="3">
        <f t="shared" si="5"/>
        <v>30.96664787509655</v>
      </c>
      <c r="G15" s="3">
        <f t="shared" si="1"/>
        <v>0.06512983539023676</v>
      </c>
      <c r="H15" s="3">
        <v>0.22434435814715226</v>
      </c>
      <c r="I15" s="3">
        <f ca="1" t="shared" si="2"/>
        <v>0.895760406017871</v>
      </c>
      <c r="J15" s="3">
        <f t="shared" si="3"/>
        <v>-0.27700000000000014</v>
      </c>
      <c r="K15">
        <v>50</v>
      </c>
    </row>
    <row r="16" spans="3:11" ht="12.75">
      <c r="C16" s="3">
        <f t="shared" si="4"/>
        <v>2.0070757339619076</v>
      </c>
      <c r="D16" s="3">
        <f ca="1" t="shared" si="0"/>
        <v>0.88469022736353</v>
      </c>
      <c r="E16" s="3">
        <v>0.897593899705619</v>
      </c>
      <c r="F16" s="3">
        <f t="shared" si="5"/>
        <v>46.25733516996142</v>
      </c>
      <c r="G16" s="3">
        <f t="shared" si="1"/>
        <v>0.45339755934718395</v>
      </c>
      <c r="H16" s="3">
        <v>0.39614983337035303</v>
      </c>
      <c r="I16" s="3">
        <f ca="1" t="shared" si="2"/>
        <v>0.327171719515718</v>
      </c>
      <c r="J16" s="3">
        <f t="shared" si="3"/>
        <v>-0.5369999999999999</v>
      </c>
      <c r="K16">
        <v>60</v>
      </c>
    </row>
    <row r="17" spans="3:11" ht="12.75">
      <c r="C17" s="3">
        <f t="shared" si="4"/>
        <v>-1.5772276145458812</v>
      </c>
      <c r="D17" s="3">
        <f ca="1" t="shared" si="0"/>
        <v>0.2685455966024419</v>
      </c>
      <c r="E17" s="3">
        <v>0.1136296047779739</v>
      </c>
      <c r="F17" s="3">
        <f t="shared" si="5"/>
        <v>18.276555416336063</v>
      </c>
      <c r="G17" s="3">
        <f t="shared" si="1"/>
        <v>0.1909693301102069</v>
      </c>
      <c r="H17" s="3">
        <v>0.08175904962175351</v>
      </c>
      <c r="I17" s="3">
        <f ca="1" t="shared" si="2"/>
        <v>0.5744464082581544</v>
      </c>
      <c r="J17" s="3">
        <f t="shared" si="3"/>
        <v>-0.7969999999999999</v>
      </c>
      <c r="K17">
        <v>70</v>
      </c>
    </row>
    <row r="18" spans="3:11" ht="12.75">
      <c r="C18" s="3">
        <f t="shared" si="4"/>
        <v>0.49236582555824726</v>
      </c>
      <c r="D18" s="3">
        <f ca="1" t="shared" si="0"/>
        <v>0.19836521294771137</v>
      </c>
      <c r="E18" s="3">
        <v>0.696470488648608</v>
      </c>
      <c r="F18" s="3">
        <f t="shared" si="5"/>
        <v>61.970071615734504</v>
      </c>
      <c r="G18" s="3">
        <f t="shared" si="1"/>
        <v>0.1908404881357466</v>
      </c>
      <c r="H18" s="3">
        <v>0.5726974338846573</v>
      </c>
      <c r="I18" s="3">
        <f ca="1" t="shared" si="2"/>
        <v>0.5746276129320904</v>
      </c>
      <c r="J18" s="3">
        <f t="shared" si="3"/>
        <v>-1.0570000000000002</v>
      </c>
      <c r="K18">
        <v>80</v>
      </c>
    </row>
    <row r="19" spans="3:11" ht="12.75">
      <c r="C19" s="3">
        <f t="shared" si="4"/>
        <v>0.6137290211697459</v>
      </c>
      <c r="D19" s="3">
        <f ca="1" t="shared" si="0"/>
        <v>0.14488998765304473</v>
      </c>
      <c r="E19" s="3">
        <v>0.8994844234010946</v>
      </c>
      <c r="F19" s="3">
        <f t="shared" si="5"/>
        <v>100.24751182831824</v>
      </c>
      <c r="G19" s="3">
        <f t="shared" si="1"/>
        <v>0.13870097455352015</v>
      </c>
      <c r="H19" s="3">
        <v>1.0027810317788566</v>
      </c>
      <c r="I19" s="3">
        <f ca="1" t="shared" si="2"/>
        <v>0.6604736678391419</v>
      </c>
      <c r="J19" s="3">
        <f t="shared" si="3"/>
        <v>-1.317</v>
      </c>
      <c r="K19">
        <v>90</v>
      </c>
    </row>
    <row r="20" spans="3:11" ht="12.75">
      <c r="C20" s="3">
        <f t="shared" si="4"/>
        <v>0.5953370459059129</v>
      </c>
      <c r="D20" s="3">
        <f ca="1" t="shared" si="0"/>
        <v>0.2896790250698583</v>
      </c>
      <c r="E20" s="3">
        <v>0.8156961101753157</v>
      </c>
      <c r="F20" s="3">
        <f t="shared" si="5"/>
        <v>83.23044461762782</v>
      </c>
      <c r="G20" s="3">
        <f t="shared" si="1"/>
        <v>0.22519263726719663</v>
      </c>
      <c r="H20" s="3">
        <v>0.8115780294115487</v>
      </c>
      <c r="I20" s="3">
        <f ca="1" t="shared" si="2"/>
        <v>0.5299740889477107</v>
      </c>
      <c r="J20" s="3">
        <f t="shared" si="3"/>
        <v>-1.551</v>
      </c>
      <c r="K20">
        <v>99</v>
      </c>
    </row>
    <row r="21" spans="3:9" ht="12.75">
      <c r="C21" s="3">
        <f t="shared" si="4"/>
        <v>-1.8305435889540203</v>
      </c>
      <c r="D21" s="3">
        <f ca="1" t="shared" si="0"/>
        <v>0.9346194882016015</v>
      </c>
      <c r="E21" s="3">
        <v>0.14268633573198053</v>
      </c>
      <c r="F21" s="3">
        <f t="shared" si="5"/>
        <v>34.166093672304356</v>
      </c>
      <c r="G21" s="3">
        <f t="shared" si="1"/>
        <v>0.5506247549488781</v>
      </c>
      <c r="H21" s="3">
        <v>0.26029318732926243</v>
      </c>
      <c r="I21" s="3">
        <f ca="1" t="shared" si="2"/>
        <v>0.263146079388207</v>
      </c>
    </row>
    <row r="22" spans="3:9" ht="12.75">
      <c r="C22" s="3">
        <f t="shared" si="4"/>
        <v>-1.9024378791675263</v>
      </c>
      <c r="D22" s="3">
        <f ca="1" t="shared" si="0"/>
        <v>0.369434880320073</v>
      </c>
      <c r="E22" s="3">
        <v>0.06861643996489697</v>
      </c>
      <c r="F22" s="3">
        <f t="shared" si="5"/>
        <v>21.26262688363306</v>
      </c>
      <c r="G22" s="3">
        <f t="shared" si="1"/>
        <v>0.6596412146787425</v>
      </c>
      <c r="H22" s="3">
        <v>0.1153104144228434</v>
      </c>
      <c r="I22" s="3">
        <f ca="1" t="shared" si="2"/>
        <v>0.1985435613678419</v>
      </c>
    </row>
    <row r="23" spans="3:9" ht="12.75">
      <c r="C23" s="3">
        <f t="shared" si="4"/>
        <v>-0.8282979979741467</v>
      </c>
      <c r="D23" s="3">
        <f ca="1" t="shared" si="0"/>
        <v>0.7888923749071621</v>
      </c>
      <c r="E23" s="3">
        <v>0.2571246815356504</v>
      </c>
      <c r="F23" s="3">
        <f t="shared" si="5"/>
        <v>19.826297939239378</v>
      </c>
      <c r="G23" s="3">
        <f t="shared" si="1"/>
        <v>0.052955574561044605</v>
      </c>
      <c r="H23" s="3">
        <v>0.09917188695774581</v>
      </c>
      <c r="I23" s="3">
        <f ca="1" t="shared" si="2"/>
        <v>0.9939952617069139</v>
      </c>
    </row>
    <row r="24" spans="3:9" ht="12.75">
      <c r="C24" s="3">
        <f t="shared" si="4"/>
        <v>-1.107950870429019</v>
      </c>
      <c r="D24" s="3">
        <f ca="1" t="shared" si="0"/>
        <v>0.30850031918868903</v>
      </c>
      <c r="E24" s="3">
        <v>0.3012264598120127</v>
      </c>
      <c r="F24" s="3">
        <f t="shared" si="5"/>
        <v>39.91139997673418</v>
      </c>
      <c r="G24" s="3">
        <f t="shared" si="1"/>
        <v>0.09752516818799584</v>
      </c>
      <c r="H24" s="3">
        <v>0.32484719074982227</v>
      </c>
      <c r="I24" s="3">
        <f ca="1" t="shared" si="2"/>
        <v>0.7597196185652138</v>
      </c>
    </row>
    <row r="25" spans="3:9" ht="12.75">
      <c r="C25" s="3">
        <f t="shared" si="4"/>
        <v>2.7786580340976297</v>
      </c>
      <c r="D25" s="3">
        <f ca="1" t="shared" si="0"/>
        <v>0.7230643800533114</v>
      </c>
      <c r="E25" s="3">
        <v>0.9092731085218023</v>
      </c>
      <c r="F25" s="3">
        <f t="shared" si="5"/>
        <v>19.051694722010875</v>
      </c>
      <c r="G25" s="3">
        <f t="shared" si="1"/>
        <v>0.09620340683338235</v>
      </c>
      <c r="H25" s="3">
        <v>0.09046848002259411</v>
      </c>
      <c r="I25" s="3">
        <f ca="1" t="shared" si="2"/>
        <v>0.7637820455338442</v>
      </c>
    </row>
    <row r="26" spans="3:9" ht="12.75">
      <c r="C26" s="3">
        <f t="shared" si="4"/>
        <v>-0.0595164387333591</v>
      </c>
      <c r="D26" s="3">
        <f ca="1" t="shared" si="0"/>
        <v>0.9312558539397459</v>
      </c>
      <c r="E26" s="3">
        <v>0.7896784136010873</v>
      </c>
      <c r="F26" s="3">
        <f t="shared" si="5"/>
        <v>102.91337359766689</v>
      </c>
      <c r="G26" s="3">
        <f t="shared" si="1"/>
        <v>0.08943417556979161</v>
      </c>
      <c r="H26" s="3">
        <v>1.032734534805246</v>
      </c>
      <c r="I26" s="3">
        <f ca="1" t="shared" si="2"/>
        <v>0.785931105758209</v>
      </c>
    </row>
    <row r="27" spans="3:9" ht="12.75">
      <c r="C27" s="3">
        <f t="shared" si="4"/>
        <v>1.7618474848621175</v>
      </c>
      <c r="D27" s="3">
        <f ca="1" t="shared" si="0"/>
        <v>0.7267264303552262</v>
      </c>
      <c r="E27" s="3">
        <v>0.7398246203675697</v>
      </c>
      <c r="F27" s="3">
        <f t="shared" si="5"/>
        <v>22.314920275365985</v>
      </c>
      <c r="G27" s="3">
        <f t="shared" si="1"/>
        <v>0.21232253873038842</v>
      </c>
      <c r="H27" s="3">
        <v>0.12713393567826947</v>
      </c>
      <c r="I27" s="3">
        <f ca="1" t="shared" si="2"/>
        <v>0.545911577491097</v>
      </c>
    </row>
    <row r="28" spans="3:9" ht="12.75">
      <c r="C28" s="3">
        <f t="shared" si="4"/>
        <v>-0.12642818748197626</v>
      </c>
      <c r="D28" s="3">
        <f ca="1" t="shared" si="0"/>
        <v>0.0670465513568943</v>
      </c>
      <c r="E28" s="3">
        <v>0.4254304208831712</v>
      </c>
      <c r="F28" s="3">
        <f t="shared" si="5"/>
        <v>28.434442397669912</v>
      </c>
      <c r="G28" s="3">
        <f t="shared" si="1"/>
        <v>0.23989357750575913</v>
      </c>
      <c r="H28" s="3">
        <v>0.1958926112097743</v>
      </c>
      <c r="I28" s="3">
        <f ca="1" t="shared" si="2"/>
        <v>0.5127419301370537</v>
      </c>
    </row>
    <row r="29" spans="3:9" ht="12.75">
      <c r="C29" s="3">
        <f t="shared" si="4"/>
        <v>2.211140028324886</v>
      </c>
      <c r="D29" s="3">
        <f ca="1" t="shared" si="0"/>
        <v>0.3675616647105504</v>
      </c>
      <c r="E29" s="3">
        <v>0.9114347542381868</v>
      </c>
      <c r="F29" s="3">
        <f t="shared" si="5"/>
        <v>41.33658153789004</v>
      </c>
      <c r="G29" s="3">
        <f t="shared" si="1"/>
        <v>0.7755288464095498</v>
      </c>
      <c r="H29" s="3">
        <v>0.34086046671786563</v>
      </c>
      <c r="I29" s="3">
        <f ca="1" t="shared" si="2"/>
        <v>0.13511207231476874</v>
      </c>
    </row>
    <row r="30" spans="3:9" ht="12.75">
      <c r="C30" s="3">
        <f t="shared" si="4"/>
        <v>-0.15601110735418622</v>
      </c>
      <c r="D30" s="3">
        <f ca="1" t="shared" si="0"/>
        <v>0.4531472186497634</v>
      </c>
      <c r="E30" s="3">
        <v>0.5236808297643873</v>
      </c>
      <c r="F30" s="3">
        <f t="shared" si="5"/>
        <v>50.35598734839679</v>
      </c>
      <c r="G30" s="3">
        <f t="shared" si="1"/>
        <v>0.06331089015144009</v>
      </c>
      <c r="H30" s="3">
        <v>0.44220210503816615</v>
      </c>
      <c r="I30" s="3">
        <f ca="1" t="shared" si="2"/>
        <v>0.90732024810859</v>
      </c>
    </row>
    <row r="31" spans="3:9" ht="12.75">
      <c r="C31" s="3">
        <f t="shared" si="4"/>
        <v>2.514709144383154</v>
      </c>
      <c r="D31" s="3">
        <f ca="1" t="shared" si="0"/>
        <v>0.4488253997790723</v>
      </c>
      <c r="E31" s="3">
        <v>0.8913162267071348</v>
      </c>
      <c r="F31" s="3">
        <f t="shared" si="5"/>
        <v>25.405003942541832</v>
      </c>
      <c r="G31" s="3">
        <f t="shared" si="1"/>
        <v>0.13550264400509837</v>
      </c>
      <c r="H31" s="3">
        <v>0.16185397688249248</v>
      </c>
      <c r="I31" s="3">
        <f ca="1" t="shared" si="2"/>
        <v>0.666823659675174</v>
      </c>
    </row>
    <row r="32" spans="3:9" ht="12.75">
      <c r="C32" s="3">
        <f t="shared" si="4"/>
        <v>-0.8916770062189832</v>
      </c>
      <c r="D32" s="3">
        <f ca="1" t="shared" si="0"/>
        <v>0.4126688124715331</v>
      </c>
      <c r="E32" s="3">
        <v>0.40448704232754285</v>
      </c>
      <c r="F32" s="3">
        <f t="shared" si="5"/>
        <v>53.43675919309496</v>
      </c>
      <c r="G32" s="3">
        <f t="shared" si="1"/>
        <v>0.06409681562146385</v>
      </c>
      <c r="H32" s="3">
        <v>0.47681751902353886</v>
      </c>
      <c r="I32" s="3">
        <f ca="1" t="shared" si="2"/>
        <v>0.9022328378250677</v>
      </c>
    </row>
    <row r="33" spans="3:9" ht="12.75">
      <c r="C33" s="3">
        <f t="shared" si="4"/>
        <v>2.018095899607855</v>
      </c>
      <c r="D33" s="3">
        <f ca="1" t="shared" si="0"/>
        <v>0.8781690723904232</v>
      </c>
      <c r="E33" s="3">
        <v>0.8168197478421271</v>
      </c>
      <c r="F33" s="3">
        <f t="shared" si="5"/>
        <v>28.74664282784014</v>
      </c>
      <c r="G33" s="3">
        <f t="shared" si="1"/>
        <v>0.9185420089526661</v>
      </c>
      <c r="H33" s="3">
        <v>0.19940048121168696</v>
      </c>
      <c r="I33" s="3">
        <f ca="1" t="shared" si="2"/>
        <v>0.06112709529315907</v>
      </c>
    </row>
    <row r="34" spans="3:9" ht="12.75">
      <c r="C34" s="3">
        <f t="shared" si="4"/>
        <v>-1.456289404540092</v>
      </c>
      <c r="D34" s="3">
        <f ca="1" t="shared" si="0"/>
        <v>0.08473835020229825</v>
      </c>
      <c r="E34" s="3">
        <v>0.4562750648977707</v>
      </c>
      <c r="F34" s="3">
        <f t="shared" si="5"/>
        <v>86.10777928760888</v>
      </c>
      <c r="G34" s="3">
        <f t="shared" si="1"/>
        <v>0.899026191207366</v>
      </c>
      <c r="H34" s="3">
        <v>0.8439076324450436</v>
      </c>
      <c r="I34" s="3">
        <f ca="1" t="shared" si="2"/>
        <v>0.0710455682965403</v>
      </c>
    </row>
    <row r="35" spans="3:9" ht="12.75">
      <c r="C35" s="3">
        <f t="shared" si="4"/>
        <v>0.2073719078247927</v>
      </c>
      <c r="D35" s="3">
        <f ca="1" t="shared" si="0"/>
        <v>0.7419952053652838</v>
      </c>
      <c r="E35" s="3">
        <v>0.42904139415415987</v>
      </c>
      <c r="F35" s="3">
        <f t="shared" si="5"/>
        <v>16.359836923964867</v>
      </c>
      <c r="G35" s="3">
        <f t="shared" si="1"/>
        <v>0.34276119047480536</v>
      </c>
      <c r="H35" s="3">
        <v>0.06022288678612209</v>
      </c>
      <c r="I35" s="3">
        <f ca="1" t="shared" si="2"/>
        <v>0.4122120736792567</v>
      </c>
    </row>
    <row r="36" spans="3:9" ht="12.75">
      <c r="C36" s="3">
        <f t="shared" si="4"/>
        <v>2.9279658215552264</v>
      </c>
      <c r="D36" s="3">
        <f ca="1" t="shared" si="0"/>
        <v>0.7413940520993892</v>
      </c>
      <c r="E36" s="3">
        <v>0.9276784931456511</v>
      </c>
      <c r="F36" s="3">
        <f t="shared" si="5"/>
        <v>17.20253425945594</v>
      </c>
      <c r="G36" s="3">
        <f t="shared" si="1"/>
        <v>0.08172019863520186</v>
      </c>
      <c r="H36" s="3">
        <v>0.06969139617366227</v>
      </c>
      <c r="I36" s="3">
        <f ca="1" t="shared" si="2"/>
        <v>0.814520164231908</v>
      </c>
    </row>
    <row r="37" spans="3:9" ht="12.75">
      <c r="C37" s="3">
        <f t="shared" si="4"/>
        <v>1.1898895822330755</v>
      </c>
      <c r="D37" s="3">
        <f ca="1" t="shared" si="0"/>
        <v>0.46444180350959463</v>
      </c>
      <c r="E37" s="3">
        <v>0.6745713562284905</v>
      </c>
      <c r="F37" s="3">
        <f t="shared" si="5"/>
        <v>30.509726039370083</v>
      </c>
      <c r="G37" s="3">
        <f t="shared" si="1"/>
        <v>0.47639393600960234</v>
      </c>
      <c r="H37" s="3">
        <v>0.2192104049367425</v>
      </c>
      <c r="I37" s="3">
        <f ca="1" t="shared" si="2"/>
        <v>0.3113188052047917</v>
      </c>
    </row>
    <row r="38" spans="3:9" ht="12.75">
      <c r="C38" s="3">
        <f t="shared" si="4"/>
        <v>-0.826352207265518</v>
      </c>
      <c r="D38" s="3">
        <f ca="1" t="shared" si="0"/>
        <v>0.14401658708225606</v>
      </c>
      <c r="E38" s="3">
        <v>0.6179466471274859</v>
      </c>
      <c r="F38" s="3">
        <f t="shared" si="5"/>
        <v>96.07918332564195</v>
      </c>
      <c r="G38" s="3">
        <f t="shared" si="1"/>
        <v>0.6366360617404545</v>
      </c>
      <c r="H38" s="3">
        <v>0.9559458800633927</v>
      </c>
      <c r="I38" s="3">
        <f ca="1" t="shared" si="2"/>
        <v>0.21169767820993002</v>
      </c>
    </row>
    <row r="39" spans="3:9" ht="12.75">
      <c r="C39" s="3">
        <f t="shared" si="4"/>
        <v>0.5395687360265016</v>
      </c>
      <c r="D39" s="3">
        <f ca="1" t="shared" si="0"/>
        <v>0.1937873300124351</v>
      </c>
      <c r="E39" s="3">
        <v>0.7195576215734496</v>
      </c>
      <c r="F39" s="3">
        <f t="shared" si="5"/>
        <v>65.03839163951812</v>
      </c>
      <c r="G39" s="3">
        <f t="shared" si="1"/>
        <v>0.9517125505969002</v>
      </c>
      <c r="H39" s="3">
        <v>0.6071729397698666</v>
      </c>
      <c r="I39" s="3">
        <f ca="1" t="shared" si="2"/>
        <v>0.04435147282674734</v>
      </c>
    </row>
    <row r="40" spans="3:9" ht="12.75">
      <c r="C40" s="3">
        <f t="shared" si="4"/>
        <v>-1.189997258989616</v>
      </c>
      <c r="D40" s="3">
        <f ca="1" t="shared" si="0"/>
        <v>0.11242068601012778</v>
      </c>
      <c r="E40" s="3">
        <v>0.23114722437097512</v>
      </c>
      <c r="F40" s="3">
        <f t="shared" si="5"/>
        <v>28.24257665499919</v>
      </c>
      <c r="G40" s="3">
        <f t="shared" si="1"/>
        <v>0.34598745424313604</v>
      </c>
      <c r="H40" s="3">
        <v>0.19373681634830553</v>
      </c>
      <c r="I40" s="3">
        <f ca="1" t="shared" si="2"/>
        <v>0.40947114556456654</v>
      </c>
    </row>
    <row r="41" spans="3:9" ht="12.75">
      <c r="C41" s="3">
        <f t="shared" si="4"/>
        <v>-2.9975600900329034</v>
      </c>
      <c r="D41" s="3">
        <f ca="1" t="shared" si="0"/>
        <v>0.14011707910377957</v>
      </c>
      <c r="E41" s="3">
        <v>0.1709813727396008</v>
      </c>
      <c r="F41" s="3">
        <f t="shared" si="5"/>
        <v>85.03683231156569</v>
      </c>
      <c r="G41" s="3">
        <f t="shared" si="1"/>
        <v>0.14173589071339743</v>
      </c>
      <c r="H41" s="3">
        <v>0.8318745203546707</v>
      </c>
      <c r="I41" s="3">
        <f ca="1" t="shared" si="2"/>
        <v>0.6545982689058292</v>
      </c>
    </row>
    <row r="42" spans="3:9" ht="12.75">
      <c r="C42" s="3">
        <f t="shared" si="4"/>
        <v>0.3312211298972978</v>
      </c>
      <c r="D42" s="3">
        <f ca="1" t="shared" si="0"/>
        <v>0.6470764932672695</v>
      </c>
      <c r="E42" s="3">
        <v>0.7414832083821219</v>
      </c>
      <c r="F42" s="3">
        <f t="shared" si="5"/>
        <v>77.68986600786049</v>
      </c>
      <c r="G42" s="3">
        <f t="shared" si="1"/>
        <v>0.525949588671633</v>
      </c>
      <c r="H42" s="3">
        <v>0.7493243371669718</v>
      </c>
      <c r="I42" s="3">
        <f ca="1" t="shared" si="2"/>
        <v>0.2787061817398353</v>
      </c>
    </row>
    <row r="43" spans="3:9" ht="12.75">
      <c r="C43" s="3">
        <f t="shared" si="4"/>
        <v>-0.008538478755959367</v>
      </c>
      <c r="D43" s="3">
        <f aca="true" ca="1" t="shared" si="6" ref="D43:D75">NORMDIST(RAND(),0.5,0.33,TRUE)</f>
        <v>0.6108982536756232</v>
      </c>
      <c r="E43" s="3">
        <v>0.5667619499631937</v>
      </c>
      <c r="F43" s="3">
        <f t="shared" si="5"/>
        <v>53.797277059750954</v>
      </c>
      <c r="G43" s="3">
        <f aca="true" t="shared" si="7" ref="G43:G74">1-(NORMDIST(I43,0,0.4,TRUE)-0.52)*2</f>
        <v>0.5884230082535016</v>
      </c>
      <c r="H43" s="3">
        <v>0.4808682815702354</v>
      </c>
      <c r="I43" s="3">
        <f aca="true" ca="1" t="shared" si="8" ref="I43:I74">RAND()</f>
        <v>0.24004995451377908</v>
      </c>
    </row>
    <row r="44" spans="3:9" ht="12.75">
      <c r="C44" s="3">
        <f t="shared" si="4"/>
        <v>0.3821053773509817</v>
      </c>
      <c r="D44" s="3">
        <f ca="1" t="shared" si="6"/>
        <v>0.9190330292065464</v>
      </c>
      <c r="E44" s="3">
        <v>0.8613279619298395</v>
      </c>
      <c r="F44" s="3">
        <f t="shared" si="5"/>
        <v>101.08455435627445</v>
      </c>
      <c r="G44" s="3">
        <f t="shared" si="7"/>
        <v>0.7100773449641546</v>
      </c>
      <c r="H44" s="3">
        <v>1.0121860040030837</v>
      </c>
      <c r="I44" s="3">
        <f ca="1" t="shared" si="8"/>
        <v>0.17041674347274238</v>
      </c>
    </row>
    <row r="45" spans="3:9" ht="12.75">
      <c r="C45" s="3">
        <f t="shared" si="4"/>
        <v>1.7314705467284077</v>
      </c>
      <c r="D45" s="3">
        <f ca="1" t="shared" si="6"/>
        <v>0.7355912857751326</v>
      </c>
      <c r="E45" s="3">
        <v>0.8852702744118641</v>
      </c>
      <c r="F45" s="3">
        <f t="shared" si="5"/>
        <v>54.25061394372481</v>
      </c>
      <c r="G45" s="3">
        <f t="shared" si="7"/>
        <v>0.1647739522548346</v>
      </c>
      <c r="H45" s="3">
        <v>0.48596195442387424</v>
      </c>
      <c r="I45" s="3">
        <f ca="1" t="shared" si="8"/>
        <v>0.6140160824661507</v>
      </c>
    </row>
    <row r="46" spans="3:9" ht="12.75">
      <c r="C46" s="3">
        <f t="shared" si="4"/>
        <v>-2.9931731187926545</v>
      </c>
      <c r="D46" s="3">
        <f ca="1" t="shared" si="6"/>
        <v>0.9129795295038858</v>
      </c>
      <c r="E46" s="3">
        <v>0.1466871316495233</v>
      </c>
      <c r="F46" s="3">
        <f t="shared" si="5"/>
        <v>79.72893626403972</v>
      </c>
      <c r="G46" s="3">
        <f t="shared" si="7"/>
        <v>0.06449353631736487</v>
      </c>
      <c r="H46" s="3">
        <v>0.7722352389217946</v>
      </c>
      <c r="I46" s="3">
        <f ca="1" t="shared" si="8"/>
        <v>0.8997192419756175</v>
      </c>
    </row>
    <row r="47" spans="3:9" ht="12.75">
      <c r="C47" s="3">
        <f t="shared" si="4"/>
        <v>1.3135231456808267</v>
      </c>
      <c r="D47" s="3">
        <f ca="1" t="shared" si="6"/>
        <v>0.8448766745173785</v>
      </c>
      <c r="E47" s="3">
        <v>0.7589960630297307</v>
      </c>
      <c r="F47" s="3">
        <f t="shared" si="5"/>
        <v>43.613661576257385</v>
      </c>
      <c r="G47" s="3">
        <f t="shared" si="7"/>
        <v>0.2244555219095874</v>
      </c>
      <c r="H47" s="3">
        <v>0.36644563568828525</v>
      </c>
      <c r="I47" s="3">
        <f ca="1" t="shared" si="8"/>
        <v>0.5308642892359785</v>
      </c>
    </row>
    <row r="48" spans="3:20" ht="12.75">
      <c r="C48" s="3">
        <f t="shared" si="4"/>
        <v>1.5784899622146877</v>
      </c>
      <c r="D48" s="3">
        <f ca="1" t="shared" si="6"/>
        <v>0.35921509788940287</v>
      </c>
      <c r="E48" s="3">
        <v>0.6844944158217562</v>
      </c>
      <c r="F48" s="3">
        <f t="shared" si="5"/>
        <v>17.662666338652738</v>
      </c>
      <c r="G48" s="3">
        <f t="shared" si="7"/>
        <v>0.24147514330250708</v>
      </c>
      <c r="H48" s="3">
        <v>0.07486141953542402</v>
      </c>
      <c r="I48" s="3">
        <f ca="1" t="shared" si="8"/>
        <v>0.5109440413461925</v>
      </c>
      <c r="Q48" s="4"/>
      <c r="R48" s="4">
        <f>J:J</f>
        <v>0</v>
      </c>
      <c r="S48" s="4"/>
      <c r="T48" s="4"/>
    </row>
    <row r="49" spans="3:20" ht="12.75">
      <c r="C49" s="3">
        <f t="shared" si="4"/>
        <v>2.6848931693028373</v>
      </c>
      <c r="D49" s="3">
        <f ca="1" t="shared" si="6"/>
        <v>0.14164905474861111</v>
      </c>
      <c r="E49" s="3">
        <v>0.9276884133554311</v>
      </c>
      <c r="F49" s="3">
        <f t="shared" si="5"/>
        <v>26.55358092892436</v>
      </c>
      <c r="G49" s="3">
        <f t="shared" si="7"/>
        <v>0.08203094405693623</v>
      </c>
      <c r="H49" s="3">
        <v>0.17475933628004903</v>
      </c>
      <c r="I49" s="3">
        <f ca="1" t="shared" si="8"/>
        <v>0.8132854541836423</v>
      </c>
      <c r="Q49" s="4"/>
      <c r="R49" s="4"/>
      <c r="S49" s="4"/>
      <c r="T49" s="4"/>
    </row>
    <row r="50" spans="3:20" ht="12.75">
      <c r="C50" s="3">
        <f t="shared" si="4"/>
        <v>-1.0143552253229475</v>
      </c>
      <c r="D50" s="3">
        <f ca="1" t="shared" si="6"/>
        <v>0.11918928381894078</v>
      </c>
      <c r="E50" s="3">
        <v>0.5100647452739937</v>
      </c>
      <c r="F50" s="3">
        <f t="shared" si="5"/>
        <v>80.48889708961202</v>
      </c>
      <c r="G50" s="3">
        <f t="shared" si="7"/>
        <v>0.22584698830910188</v>
      </c>
      <c r="H50" s="3">
        <v>0.7807741246023823</v>
      </c>
      <c r="I50" s="3">
        <f ca="1" t="shared" si="8"/>
        <v>0.5291860350589559</v>
      </c>
      <c r="Q50" s="4"/>
      <c r="R50" s="4"/>
      <c r="S50" s="4"/>
      <c r="T50" s="4"/>
    </row>
    <row r="51" spans="3:20" ht="12.75">
      <c r="C51" s="3">
        <f t="shared" si="4"/>
        <v>-0.635081083487985</v>
      </c>
      <c r="D51" s="3">
        <f ca="1" t="shared" si="6"/>
        <v>0.9223117447115388</v>
      </c>
      <c r="E51" s="3">
        <v>0.2868319715692299</v>
      </c>
      <c r="F51" s="3">
        <f t="shared" si="5"/>
        <v>18.679112581490365</v>
      </c>
      <c r="G51" s="3">
        <f t="shared" si="7"/>
        <v>0.7184297660720389</v>
      </c>
      <c r="H51" s="3">
        <v>0.0862821638369704</v>
      </c>
      <c r="I51" s="3">
        <f ca="1" t="shared" si="8"/>
        <v>0.16584272182535642</v>
      </c>
      <c r="Q51" s="4"/>
      <c r="R51" s="4"/>
      <c r="S51" s="4"/>
      <c r="T51" s="4"/>
    </row>
    <row r="52" spans="3:20" ht="12.75">
      <c r="C52" s="3">
        <f t="shared" si="4"/>
        <v>0.7620742545249071</v>
      </c>
      <c r="D52" s="3">
        <f ca="1" t="shared" si="6"/>
        <v>0.847601750606676</v>
      </c>
      <c r="E52" s="3">
        <v>0.7271432523659779</v>
      </c>
      <c r="F52" s="3">
        <f t="shared" si="5"/>
        <v>58.085139749537355</v>
      </c>
      <c r="G52" s="3">
        <f t="shared" si="7"/>
        <v>0.11631071190898057</v>
      </c>
      <c r="H52" s="3">
        <v>0.5290465140397456</v>
      </c>
      <c r="I52" s="3">
        <f ca="1" t="shared" si="8"/>
        <v>0.7090021305866685</v>
      </c>
      <c r="Q52" s="4"/>
      <c r="R52" s="4"/>
      <c r="S52" s="4"/>
      <c r="T52" s="4"/>
    </row>
    <row r="53" spans="3:20" ht="12.75">
      <c r="C53" s="3">
        <f t="shared" si="4"/>
        <v>0.8266360735801519</v>
      </c>
      <c r="D53" s="3">
        <f ca="1" t="shared" si="6"/>
        <v>0.8774920483614508</v>
      </c>
      <c r="E53" s="3">
        <v>0.6633300692788575</v>
      </c>
      <c r="F53" s="3">
        <f t="shared" si="5"/>
        <v>42.103050286675554</v>
      </c>
      <c r="G53" s="3">
        <f t="shared" si="7"/>
        <v>0.10617596627792647</v>
      </c>
      <c r="H53" s="3">
        <v>0.34947247513118596</v>
      </c>
      <c r="I53" s="3">
        <f ca="1" t="shared" si="8"/>
        <v>0.7348919522655706</v>
      </c>
      <c r="Q53" s="4"/>
      <c r="R53" s="4"/>
      <c r="S53" s="4"/>
      <c r="T53" s="4"/>
    </row>
    <row r="54" spans="3:20" ht="12.75">
      <c r="C54" s="3">
        <f t="shared" si="4"/>
        <v>0.5131189912683365</v>
      </c>
      <c r="D54" s="3">
        <f ca="1" t="shared" si="6"/>
        <v>0.5460486045310035</v>
      </c>
      <c r="E54" s="3">
        <v>0.5725815107476456</v>
      </c>
      <c r="F54" s="3">
        <f t="shared" si="5"/>
        <v>34.96458914783517</v>
      </c>
      <c r="G54" s="3">
        <f t="shared" si="7"/>
        <v>0.07398945728427475</v>
      </c>
      <c r="H54" s="3">
        <v>0.2692650466048896</v>
      </c>
      <c r="I54" s="3">
        <f ca="1" t="shared" si="8"/>
        <v>0.8480786957671</v>
      </c>
      <c r="Q54" s="4"/>
      <c r="R54" s="4"/>
      <c r="S54" s="4"/>
      <c r="T54" s="4"/>
    </row>
    <row r="55" spans="3:20" ht="12.75">
      <c r="C55" s="3">
        <f t="shared" si="4"/>
        <v>-1.558031391782047</v>
      </c>
      <c r="D55" s="3">
        <f ca="1" t="shared" si="6"/>
        <v>0.8779156974488169</v>
      </c>
      <c r="E55" s="3">
        <v>0.10912784136432818</v>
      </c>
      <c r="F55" s="3">
        <f t="shared" si="5"/>
        <v>16.58594304945584</v>
      </c>
      <c r="G55" s="3">
        <f t="shared" si="7"/>
        <v>0.35505546219112594</v>
      </c>
      <c r="H55" s="3">
        <v>0.06276340505006561</v>
      </c>
      <c r="I55" s="3">
        <f ca="1" t="shared" si="8"/>
        <v>0.401868262581047</v>
      </c>
      <c r="Q55" s="4"/>
      <c r="R55" s="4"/>
      <c r="S55" s="4"/>
      <c r="T55" s="4"/>
    </row>
    <row r="56" spans="3:20" ht="12.75">
      <c r="C56" s="3">
        <f t="shared" si="4"/>
        <v>-0.7524112707969577</v>
      </c>
      <c r="D56" s="3">
        <f ca="1" t="shared" si="6"/>
        <v>0.9263477946326857</v>
      </c>
      <c r="E56" s="3">
        <v>0.4733348773685523</v>
      </c>
      <c r="F56" s="3">
        <f t="shared" si="5"/>
        <v>62.6443498586152</v>
      </c>
      <c r="G56" s="3">
        <f t="shared" si="7"/>
        <v>0.33516533302774887</v>
      </c>
      <c r="H56" s="3">
        <v>0.5802735939170247</v>
      </c>
      <c r="I56" s="3">
        <f ca="1" t="shared" si="8"/>
        <v>0.4187429764851913</v>
      </c>
      <c r="Q56" s="4"/>
      <c r="R56" s="4"/>
      <c r="S56" s="4"/>
      <c r="T56" s="4"/>
    </row>
    <row r="57" spans="3:20" ht="12.75">
      <c r="C57" s="3">
        <f t="shared" si="4"/>
        <v>-1.9602344463970538</v>
      </c>
      <c r="D57" s="3">
        <f ca="1" t="shared" si="6"/>
        <v>0.5199605988395501</v>
      </c>
      <c r="E57" s="3">
        <v>0.16266661466185706</v>
      </c>
      <c r="F57" s="3">
        <f t="shared" si="5"/>
        <v>43.380801039894905</v>
      </c>
      <c r="G57" s="3">
        <f t="shared" si="7"/>
        <v>0.1339714585534446</v>
      </c>
      <c r="H57" s="3">
        <v>0.3638292251673585</v>
      </c>
      <c r="I57" s="3">
        <f ca="1" t="shared" si="8"/>
        <v>0.6699241175338102</v>
      </c>
      <c r="Q57" s="4"/>
      <c r="R57" s="4"/>
      <c r="S57" s="4"/>
      <c r="T57" s="4"/>
    </row>
    <row r="58" spans="3:9" ht="12.75">
      <c r="C58" s="3">
        <f t="shared" si="4"/>
        <v>-1.9651877499282457</v>
      </c>
      <c r="D58" s="3">
        <f ca="1" t="shared" si="6"/>
        <v>0.1016013361072099</v>
      </c>
      <c r="E58" s="3">
        <v>0.22342419495776356</v>
      </c>
      <c r="F58" s="3">
        <f t="shared" si="5"/>
        <v>56.42387777676713</v>
      </c>
      <c r="G58" s="3">
        <f t="shared" si="7"/>
        <v>0.3267347648379162</v>
      </c>
      <c r="H58" s="3">
        <v>0.5103806491771588</v>
      </c>
      <c r="I58" s="3">
        <f ca="1" t="shared" si="8"/>
        <v>0.4261247994554651</v>
      </c>
    </row>
    <row r="59" spans="3:9" ht="12.75">
      <c r="C59" s="3">
        <f t="shared" si="4"/>
        <v>1.4269735450974814</v>
      </c>
      <c r="D59" s="3">
        <f ca="1" t="shared" si="6"/>
        <v>0.9304487725987394</v>
      </c>
      <c r="E59" s="3">
        <v>0.8694102106513596</v>
      </c>
      <c r="F59" s="3">
        <f t="shared" si="5"/>
        <v>62.60702359557679</v>
      </c>
      <c r="G59" s="3">
        <f t="shared" si="7"/>
        <v>0.766382610942967</v>
      </c>
      <c r="H59" s="3">
        <v>0.57985419770311</v>
      </c>
      <c r="I59" s="3">
        <f ca="1" t="shared" si="8"/>
        <v>0.13997659481719893</v>
      </c>
    </row>
    <row r="60" spans="3:9" ht="12.75">
      <c r="C60" s="3">
        <f t="shared" si="4"/>
        <v>-1.5915054116225975</v>
      </c>
      <c r="D60" s="3">
        <f ca="1" t="shared" si="6"/>
        <v>0.37406681559162336</v>
      </c>
      <c r="E60" s="3">
        <v>0.19994339416181284</v>
      </c>
      <c r="F60" s="3">
        <f t="shared" si="5"/>
        <v>37.084387673560315</v>
      </c>
      <c r="G60" s="3">
        <f t="shared" si="7"/>
        <v>0.22986295201620321</v>
      </c>
      <c r="H60" s="3">
        <v>0.29308300756809347</v>
      </c>
      <c r="I60" s="3">
        <f ca="1" t="shared" si="8"/>
        <v>0.5243938572193656</v>
      </c>
    </row>
    <row r="61" spans="3:9" ht="12.75">
      <c r="C61" s="3">
        <f t="shared" si="4"/>
        <v>1.1718699988428258</v>
      </c>
      <c r="D61" s="3">
        <f ca="1" t="shared" si="6"/>
        <v>0.730273049617682</v>
      </c>
      <c r="E61" s="3">
        <v>0.6196658179252649</v>
      </c>
      <c r="F61" s="3">
        <f t="shared" si="5"/>
        <v>19.588153836389655</v>
      </c>
      <c r="G61" s="3">
        <f t="shared" si="7"/>
        <v>0.9833428483854012</v>
      </c>
      <c r="H61" s="3">
        <v>0.09649611052123208</v>
      </c>
      <c r="I61" s="3">
        <f ca="1" t="shared" si="8"/>
        <v>0.028427595876564737</v>
      </c>
    </row>
    <row r="62" spans="3:9" ht="12.75">
      <c r="C62" s="3">
        <f t="shared" si="4"/>
        <v>0.44702905572303997</v>
      </c>
      <c r="D62" s="3">
        <f ca="1" t="shared" si="6"/>
        <v>0.5254367150896592</v>
      </c>
      <c r="E62" s="3">
        <v>0.47695681393271694</v>
      </c>
      <c r="F62" s="3">
        <f t="shared" si="5"/>
        <v>17.27820849641935</v>
      </c>
      <c r="G62" s="3">
        <f t="shared" si="7"/>
        <v>0.39948261977014976</v>
      </c>
      <c r="H62" s="3">
        <v>0.07054166849909382</v>
      </c>
      <c r="I62" s="3">
        <f ca="1" t="shared" si="8"/>
        <v>0.3665405579022263</v>
      </c>
    </row>
    <row r="63" spans="3:9" ht="12.75">
      <c r="C63" s="3">
        <f t="shared" si="4"/>
        <v>-1.151152820104417</v>
      </c>
      <c r="D63" s="3">
        <f ca="1" t="shared" si="6"/>
        <v>0.5512866799820588</v>
      </c>
      <c r="E63" s="3">
        <v>0.18429208715572853</v>
      </c>
      <c r="F63" s="3">
        <f t="shared" si="5"/>
        <v>16.836896133112454</v>
      </c>
      <c r="G63" s="3">
        <f t="shared" si="7"/>
        <v>0.05635806765221618</v>
      </c>
      <c r="H63" s="3">
        <v>0.06558310261924105</v>
      </c>
      <c r="I63" s="3">
        <f ca="1" t="shared" si="8"/>
        <v>0.960330803425677</v>
      </c>
    </row>
    <row r="64" spans="3:9" ht="12.75">
      <c r="C64" s="3">
        <f t="shared" si="4"/>
        <v>0.02410420994881579</v>
      </c>
      <c r="D64" s="3">
        <f ca="1" t="shared" si="6"/>
        <v>0.7054317963033537</v>
      </c>
      <c r="E64" s="3">
        <v>0.6106877968746135</v>
      </c>
      <c r="F64" s="3">
        <f t="shared" si="5"/>
        <v>61.833795110059945</v>
      </c>
      <c r="G64" s="3">
        <f t="shared" si="7"/>
        <v>0.05410490741582441</v>
      </c>
      <c r="H64" s="3">
        <v>0.5711662371916848</v>
      </c>
      <c r="I64" s="3">
        <f ca="1" t="shared" si="8"/>
        <v>0.9818322059645652</v>
      </c>
    </row>
    <row r="65" spans="3:9" ht="12.75">
      <c r="C65" s="3">
        <f t="shared" si="4"/>
        <v>-2.0199253348044266</v>
      </c>
      <c r="D65" s="3">
        <f ca="1" t="shared" si="6"/>
        <v>0.7084611987018857</v>
      </c>
      <c r="E65" s="3">
        <v>0.13509903628768982</v>
      </c>
      <c r="F65" s="3">
        <f t="shared" si="5"/>
        <v>39.845001322566176</v>
      </c>
      <c r="G65" s="3">
        <f t="shared" si="7"/>
        <v>0.054212888563074824</v>
      </c>
      <c r="H65" s="3">
        <v>0.3241011384557997</v>
      </c>
      <c r="I65" s="3">
        <f ca="1" t="shared" si="8"/>
        <v>0.9807349445363798</v>
      </c>
    </row>
    <row r="66" spans="3:9" ht="12.75">
      <c r="C66" s="3">
        <f t="shared" si="4"/>
        <v>-1.3665679076483817</v>
      </c>
      <c r="D66" s="3">
        <f ca="1" t="shared" si="6"/>
        <v>0.6785372992052221</v>
      </c>
      <c r="E66" s="3">
        <v>0.538093725543723</v>
      </c>
      <c r="F66" s="3">
        <f t="shared" si="5"/>
        <v>99.96474608226377</v>
      </c>
      <c r="G66" s="3">
        <f t="shared" si="7"/>
        <v>0.6397863601219886</v>
      </c>
      <c r="H66" s="3">
        <v>0.9996038885647616</v>
      </c>
      <c r="I66" s="3">
        <f ca="1" t="shared" si="8"/>
        <v>0.20988310507254937</v>
      </c>
    </row>
    <row r="67" spans="3:9" ht="12.75">
      <c r="C67" s="3">
        <f t="shared" si="4"/>
        <v>1.6762018888204702</v>
      </c>
      <c r="D67" s="3">
        <f ca="1" t="shared" si="6"/>
        <v>0.6824080121035805</v>
      </c>
      <c r="E67" s="3">
        <v>0.7283847496964054</v>
      </c>
      <c r="F67" s="3">
        <f t="shared" si="5"/>
        <v>23.18900901960614</v>
      </c>
      <c r="G67" s="3">
        <f t="shared" si="7"/>
        <v>0.8491661565012831</v>
      </c>
      <c r="H67" s="3">
        <v>0.1369551575236645</v>
      </c>
      <c r="I67" s="3">
        <f ca="1" t="shared" si="8"/>
        <v>0.09660075358442555</v>
      </c>
    </row>
    <row r="68" spans="3:11" ht="12.75">
      <c r="C68" s="3">
        <f t="shared" si="4"/>
        <v>1.5437869113004994</v>
      </c>
      <c r="D68" s="3">
        <f ca="1" t="shared" si="6"/>
        <v>0.5962323653829626</v>
      </c>
      <c r="E68" s="3">
        <v>0.8154861896330001</v>
      </c>
      <c r="F68" s="3">
        <f t="shared" si="5"/>
        <v>46.70719737234621</v>
      </c>
      <c r="G68" s="3">
        <f t="shared" si="7"/>
        <v>0.999831971435376</v>
      </c>
      <c r="H68" s="3">
        <v>0.4012044648578226</v>
      </c>
      <c r="I68" s="3">
        <f ca="1" t="shared" si="8"/>
        <v>0.020145776873505383</v>
      </c>
      <c r="K68" t="s">
        <v>5</v>
      </c>
    </row>
    <row r="69" spans="3:9" ht="12.75">
      <c r="C69" s="3">
        <f t="shared" si="4"/>
        <v>-1.9379079635145922</v>
      </c>
      <c r="D69" s="3">
        <f ca="1" t="shared" si="6"/>
        <v>0.24365887613376702</v>
      </c>
      <c r="E69" s="3">
        <v>0.42801001416787876</v>
      </c>
      <c r="F69" s="3">
        <f t="shared" si="5"/>
        <v>98.65242467068944</v>
      </c>
      <c r="G69" s="3">
        <f t="shared" si="7"/>
        <v>0.2289615868110091</v>
      </c>
      <c r="H69" s="3">
        <v>0.9848587041650498</v>
      </c>
      <c r="I69" s="3">
        <f ca="1" t="shared" si="8"/>
        <v>0.5254628840630176</v>
      </c>
    </row>
    <row r="70" spans="3:9" ht="12.75">
      <c r="C70" s="3">
        <f t="shared" si="4"/>
        <v>-0.31089414425496387</v>
      </c>
      <c r="D70" s="3">
        <f ca="1" t="shared" si="6"/>
        <v>0.09710706377444511</v>
      </c>
      <c r="E70" s="3">
        <v>0.3695836479209931</v>
      </c>
      <c r="F70" s="3">
        <f t="shared" si="5"/>
        <v>23.71554645463176</v>
      </c>
      <c r="G70" s="3">
        <f t="shared" si="7"/>
        <v>0.06444296186313592</v>
      </c>
      <c r="H70" s="3">
        <v>0.14287130847900853</v>
      </c>
      <c r="I70" s="3">
        <f ca="1" t="shared" si="8"/>
        <v>0.9000377072916308</v>
      </c>
    </row>
    <row r="71" spans="3:9" ht="12.75">
      <c r="C71" s="3">
        <f t="shared" si="4"/>
        <v>-1.7591739492571983</v>
      </c>
      <c r="D71" s="3">
        <f ca="1" t="shared" si="6"/>
        <v>0.2729300649507672</v>
      </c>
      <c r="E71" s="3">
        <v>0.1384373616830199</v>
      </c>
      <c r="F71" s="3">
        <f t="shared" si="5"/>
        <v>30.52228609668491</v>
      </c>
      <c r="G71" s="3">
        <f t="shared" si="7"/>
        <v>0.4452850901349288</v>
      </c>
      <c r="H71" s="3">
        <v>0.2193515291762349</v>
      </c>
      <c r="I71" s="3">
        <f ca="1" t="shared" si="8"/>
        <v>0.3328877779540562</v>
      </c>
    </row>
    <row r="72" spans="3:15" ht="12.75">
      <c r="C72" s="3">
        <f t="shared" si="4"/>
        <v>2.0637316778451806</v>
      </c>
      <c r="D72" s="3">
        <f ca="1" t="shared" si="6"/>
        <v>0.8457933532115709</v>
      </c>
      <c r="E72" s="3">
        <v>0.7702111375752464</v>
      </c>
      <c r="F72" s="3">
        <f t="shared" si="5"/>
        <v>17.131906877641327</v>
      </c>
      <c r="G72" s="3">
        <f t="shared" si="7"/>
        <v>0.21673004540790908</v>
      </c>
      <c r="H72" s="3">
        <v>0.06889783008585759</v>
      </c>
      <c r="I72" s="3">
        <f ca="1" t="shared" si="8"/>
        <v>0.5403567823395861</v>
      </c>
      <c r="K72" s="4">
        <v>0.1</v>
      </c>
      <c r="L72" s="4">
        <f aca="true" t="shared" si="9" ref="L72:L81">NORMDIST(K72,0,0.5,TRUE)</f>
        <v>0.579259709439103</v>
      </c>
      <c r="M72" s="4">
        <f aca="true" t="shared" si="10" ref="M72:M81">L72-0.52</f>
        <v>0.05925970943910297</v>
      </c>
      <c r="N72" s="4">
        <f aca="true" t="shared" si="11" ref="N72:N81">M72*2</f>
        <v>0.11851941887820594</v>
      </c>
      <c r="O72" s="4">
        <f aca="true" t="shared" si="12" ref="O72:O81">1-N72</f>
        <v>0.8814805811217941</v>
      </c>
    </row>
    <row r="73" spans="3:15" ht="12.75">
      <c r="C73" s="3">
        <f t="shared" si="4"/>
        <v>-2.7360906703880414</v>
      </c>
      <c r="D73" s="3">
        <f ca="1" t="shared" si="6"/>
        <v>0.17215794660089756</v>
      </c>
      <c r="E73" s="3">
        <v>0.1669583777378576</v>
      </c>
      <c r="F73" s="3">
        <f t="shared" si="5"/>
        <v>74.12929799793301</v>
      </c>
      <c r="G73" s="3">
        <f t="shared" si="7"/>
        <v>0.41068006637408727</v>
      </c>
      <c r="H73" s="3">
        <v>0.7093179550329551</v>
      </c>
      <c r="I73" s="3">
        <f ca="1" t="shared" si="8"/>
        <v>0.35808008859294205</v>
      </c>
      <c r="K73" s="4">
        <v>0.2</v>
      </c>
      <c r="L73" s="4">
        <f t="shared" si="9"/>
        <v>0.6554217416103242</v>
      </c>
      <c r="M73" s="4">
        <f t="shared" si="10"/>
        <v>0.13542174161032416</v>
      </c>
      <c r="N73" s="4">
        <f t="shared" si="11"/>
        <v>0.27084348322064833</v>
      </c>
      <c r="O73" s="4">
        <f t="shared" si="12"/>
        <v>0.7291565167793517</v>
      </c>
    </row>
    <row r="74" spans="3:15" ht="12.75">
      <c r="C74" s="3">
        <f t="shared" si="4"/>
        <v>-1.779745181425548</v>
      </c>
      <c r="D74" s="3">
        <f ca="1" t="shared" si="6"/>
        <v>0.11280326082088743</v>
      </c>
      <c r="E74" s="3">
        <v>0.14000097037968873</v>
      </c>
      <c r="F74" s="3">
        <f t="shared" si="5"/>
        <v>31.64425071207062</v>
      </c>
      <c r="G74" s="3">
        <f t="shared" si="7"/>
        <v>0.11561626268029324</v>
      </c>
      <c r="H74" s="3">
        <v>0.2319578731693328</v>
      </c>
      <c r="I74" s="3">
        <f ca="1" t="shared" si="8"/>
        <v>0.7106832794306683</v>
      </c>
      <c r="K74" s="4">
        <v>0.3</v>
      </c>
      <c r="L74" s="4">
        <f t="shared" si="9"/>
        <v>0.7257468822499263</v>
      </c>
      <c r="M74" s="4">
        <f t="shared" si="10"/>
        <v>0.20574688224992632</v>
      </c>
      <c r="N74" s="4">
        <f t="shared" si="11"/>
        <v>0.41149376449985264</v>
      </c>
      <c r="O74" s="4">
        <f t="shared" si="12"/>
        <v>0.5885062355001474</v>
      </c>
    </row>
    <row r="75" spans="3:15" ht="12.75">
      <c r="C75" s="3">
        <f t="shared" si="4"/>
        <v>-1.9993666309137634</v>
      </c>
      <c r="D75" s="3">
        <f ca="1" t="shared" si="6"/>
        <v>0.5958435778705</v>
      </c>
      <c r="E75" s="3">
        <v>0.10518261278213192</v>
      </c>
      <c r="F75" s="3">
        <f t="shared" si="5"/>
        <v>32.72580773905726</v>
      </c>
      <c r="G75" s="3">
        <f aca="true" t="shared" si="13" ref="G75:G104">1-(NORMDIST(I75,0,0.4,TRUE)-0.52)*2</f>
        <v>0.4114116699128485</v>
      </c>
      <c r="H75" s="3">
        <v>0.24411019931525013</v>
      </c>
      <c r="I75" s="3">
        <f aca="true" ca="1" t="shared" si="14" ref="I75:I104">RAND()</f>
        <v>0.35753288604519184</v>
      </c>
      <c r="K75" s="4">
        <f aca="true" t="shared" si="15" ref="K75:K80">K74+0.1</f>
        <v>0.4</v>
      </c>
      <c r="L75" s="4">
        <f t="shared" si="9"/>
        <v>0.7881446014166033</v>
      </c>
      <c r="M75" s="4">
        <f t="shared" si="10"/>
        <v>0.26814460141660323</v>
      </c>
      <c r="N75" s="4">
        <f t="shared" si="11"/>
        <v>0.5362892028332065</v>
      </c>
      <c r="O75" s="4">
        <f t="shared" si="12"/>
        <v>0.46371079716679353</v>
      </c>
    </row>
    <row r="76" spans="3:15" ht="12.75">
      <c r="C76" s="3">
        <f aca="true" t="shared" si="16" ref="C76:C104">1.023-(0.026*F76)+$B$12*(E76-0.5)</f>
        <v>0.8146561927900791</v>
      </c>
      <c r="D76" s="3">
        <f aca="true" ca="1" t="shared" si="17" ref="D76:D104">NORMDIST(RAND(),0.5,0.33,TRUE)</f>
        <v>0.8925338419695118</v>
      </c>
      <c r="E76" s="3">
        <v>0.8487778974419211</v>
      </c>
      <c r="F76" s="3">
        <f aca="true" t="shared" si="18" ref="F76:F104">H76*89+11</f>
        <v>81.79316319771105</v>
      </c>
      <c r="G76" s="3">
        <f t="shared" si="13"/>
        <v>0.05311176932423045</v>
      </c>
      <c r="H76" s="3">
        <v>0.7954287999742815</v>
      </c>
      <c r="I76" s="3">
        <f ca="1" t="shared" si="14"/>
        <v>0.9922875981974357</v>
      </c>
      <c r="K76" s="4">
        <f t="shared" si="15"/>
        <v>0.5</v>
      </c>
      <c r="L76" s="4">
        <f t="shared" si="9"/>
        <v>0.8413447460685429</v>
      </c>
      <c r="M76" s="4">
        <f t="shared" si="10"/>
        <v>0.3213447460685429</v>
      </c>
      <c r="N76" s="4">
        <f t="shared" si="11"/>
        <v>0.6426894921370858</v>
      </c>
      <c r="O76" s="4">
        <f t="shared" si="12"/>
        <v>0.3573105078629142</v>
      </c>
    </row>
    <row r="77" spans="3:15" ht="12.75">
      <c r="C77" s="3">
        <f t="shared" si="16"/>
        <v>2.1241301653374007</v>
      </c>
      <c r="D77" s="3">
        <f ca="1" t="shared" si="17"/>
        <v>0.4860711479825103</v>
      </c>
      <c r="E77" s="3">
        <v>0.8194523982622671</v>
      </c>
      <c r="F77" s="3">
        <f t="shared" si="18"/>
        <v>25.225308657887236</v>
      </c>
      <c r="G77" s="3">
        <f t="shared" si="13"/>
        <v>0.3185603120914162</v>
      </c>
      <c r="H77" s="3">
        <v>0.15983492874030603</v>
      </c>
      <c r="I77" s="3">
        <f ca="1" t="shared" si="14"/>
        <v>0.4334236593103924</v>
      </c>
      <c r="K77" s="4">
        <f t="shared" si="15"/>
        <v>0.6</v>
      </c>
      <c r="L77" s="4">
        <f t="shared" si="9"/>
        <v>0.8849303297782918</v>
      </c>
      <c r="M77" s="4">
        <f t="shared" si="10"/>
        <v>0.36493032977829176</v>
      </c>
      <c r="N77" s="4">
        <f t="shared" si="11"/>
        <v>0.7298606595565835</v>
      </c>
      <c r="O77" s="4">
        <f t="shared" si="12"/>
        <v>0.2701393404434165</v>
      </c>
    </row>
    <row r="78" spans="3:15" ht="12.75">
      <c r="C78" s="3">
        <f t="shared" si="16"/>
        <v>-0.25751373250642084</v>
      </c>
      <c r="D78" s="3">
        <f ca="1" t="shared" si="17"/>
        <v>0.6634639395285874</v>
      </c>
      <c r="E78" s="3">
        <v>0.35913932464153087</v>
      </c>
      <c r="F78" s="3">
        <f t="shared" si="18"/>
        <v>19.453077616724634</v>
      </c>
      <c r="G78" s="3">
        <f t="shared" si="13"/>
        <v>0.38253421449272995</v>
      </c>
      <c r="H78" s="3">
        <v>0.09497840018791726</v>
      </c>
      <c r="I78" s="3">
        <f ca="1" t="shared" si="14"/>
        <v>0.37966795471038495</v>
      </c>
      <c r="K78" s="4">
        <f t="shared" si="15"/>
        <v>0.7</v>
      </c>
      <c r="L78" s="4">
        <f t="shared" si="9"/>
        <v>0.9192433407662288</v>
      </c>
      <c r="M78" s="4">
        <f t="shared" si="10"/>
        <v>0.3992433407662288</v>
      </c>
      <c r="N78" s="4">
        <f t="shared" si="11"/>
        <v>0.7984866815324576</v>
      </c>
      <c r="O78" s="4">
        <f t="shared" si="12"/>
        <v>0.2015133184675424</v>
      </c>
    </row>
    <row r="79" spans="3:15" ht="12.75">
      <c r="C79" s="3">
        <f t="shared" si="16"/>
        <v>-3.5207935330229985</v>
      </c>
      <c r="D79" s="3">
        <f ca="1" t="shared" si="17"/>
        <v>0.5175167397104767</v>
      </c>
      <c r="E79" s="3">
        <v>0.09335664460266224</v>
      </c>
      <c r="F79" s="3">
        <f t="shared" si="18"/>
        <v>88.7405799360631</v>
      </c>
      <c r="G79" s="3">
        <f t="shared" si="13"/>
        <v>0.1081062140604474</v>
      </c>
      <c r="H79" s="3">
        <v>0.8734896622029562</v>
      </c>
      <c r="I79" s="3">
        <f ca="1" t="shared" si="14"/>
        <v>0.7297213669862685</v>
      </c>
      <c r="K79" s="4">
        <f t="shared" si="15"/>
        <v>0.7999999999999999</v>
      </c>
      <c r="L79" s="4">
        <f t="shared" si="9"/>
        <v>0.9452007083004421</v>
      </c>
      <c r="M79" s="4">
        <f t="shared" si="10"/>
        <v>0.4252007083004421</v>
      </c>
      <c r="N79" s="4">
        <f t="shared" si="11"/>
        <v>0.8504014166008842</v>
      </c>
      <c r="O79" s="4">
        <f t="shared" si="12"/>
        <v>0.1495985833991158</v>
      </c>
    </row>
    <row r="80" spans="3:15" ht="12.75">
      <c r="C80" s="3">
        <f t="shared" si="16"/>
        <v>2.187692646066449</v>
      </c>
      <c r="D80" s="3">
        <f ca="1" t="shared" si="17"/>
        <v>0.6618386977317526</v>
      </c>
      <c r="E80" s="3">
        <v>0.9341399086827484</v>
      </c>
      <c r="F80" s="3">
        <f t="shared" si="18"/>
        <v>47.04141737264105</v>
      </c>
      <c r="G80" s="3">
        <f t="shared" si="13"/>
        <v>0.1534721051204957</v>
      </c>
      <c r="H80" s="3">
        <v>0.4049597457600118</v>
      </c>
      <c r="I80" s="3">
        <f ca="1" t="shared" si="14"/>
        <v>0.6331111432509715</v>
      </c>
      <c r="K80" s="4">
        <f t="shared" si="15"/>
        <v>0.8999999999999999</v>
      </c>
      <c r="L80" s="4">
        <f t="shared" si="9"/>
        <v>0.9640696808870741</v>
      </c>
      <c r="M80" s="4">
        <f t="shared" si="10"/>
        <v>0.4440696808870741</v>
      </c>
      <c r="N80" s="4">
        <f t="shared" si="11"/>
        <v>0.8881393617741482</v>
      </c>
      <c r="O80" s="4">
        <f t="shared" si="12"/>
        <v>0.1118606382258518</v>
      </c>
    </row>
    <row r="81" spans="3:15" ht="12.75">
      <c r="C81" s="3">
        <f t="shared" si="16"/>
        <v>-1.1744114419289216</v>
      </c>
      <c r="D81" s="3">
        <f ca="1" t="shared" si="17"/>
        <v>0.81765586504329</v>
      </c>
      <c r="E81" s="3">
        <v>0.21770695678536578</v>
      </c>
      <c r="F81" s="3">
        <f t="shared" si="18"/>
        <v>24.799988624939736</v>
      </c>
      <c r="G81" s="3">
        <f t="shared" si="13"/>
        <v>0.08807013365701799</v>
      </c>
      <c r="H81" s="3">
        <v>0.155056051965615</v>
      </c>
      <c r="I81" s="3">
        <f ca="1" t="shared" si="14"/>
        <v>0.7906991593590647</v>
      </c>
      <c r="K81" s="4">
        <f>K80+0.09</f>
        <v>0.9899999999999999</v>
      </c>
      <c r="L81" s="4">
        <f t="shared" si="9"/>
        <v>0.9761482356584914</v>
      </c>
      <c r="M81" s="4">
        <f t="shared" si="10"/>
        <v>0.4561482356584914</v>
      </c>
      <c r="N81" s="4">
        <f t="shared" si="11"/>
        <v>0.9122964713169828</v>
      </c>
      <c r="O81" s="4">
        <f t="shared" si="12"/>
        <v>0.08770352868301723</v>
      </c>
    </row>
    <row r="82" spans="3:9" ht="12.75">
      <c r="C82" s="3">
        <f t="shared" si="16"/>
        <v>-1.1713348290220975</v>
      </c>
      <c r="D82" s="3">
        <f ca="1" t="shared" si="17"/>
        <v>0.8906700827303027</v>
      </c>
      <c r="E82" s="3">
        <v>0.18630200986417633</v>
      </c>
      <c r="F82" s="3">
        <f t="shared" si="18"/>
        <v>18.0383032028872</v>
      </c>
      <c r="G82" s="3">
        <f t="shared" si="13"/>
        <v>0.15141671168542525</v>
      </c>
      <c r="H82" s="3">
        <v>0.07908205845940675</v>
      </c>
      <c r="I82" s="3">
        <f ca="1" t="shared" si="14"/>
        <v>0.6367430269674514</v>
      </c>
    </row>
    <row r="83" spans="3:9" ht="12.75">
      <c r="C83" s="3">
        <f t="shared" si="16"/>
        <v>1.4177569653239206</v>
      </c>
      <c r="D83" s="3">
        <f ca="1" t="shared" si="17"/>
        <v>0.16188590234334477</v>
      </c>
      <c r="E83" s="3">
        <v>0.7087580308420477</v>
      </c>
      <c r="F83" s="3">
        <f t="shared" si="18"/>
        <v>28.977392473359302</v>
      </c>
      <c r="G83" s="3">
        <f t="shared" si="13"/>
        <v>0.36277011288638783</v>
      </c>
      <c r="H83" s="3">
        <v>0.20199317385796967</v>
      </c>
      <c r="I83" s="3">
        <f ca="1" t="shared" si="14"/>
        <v>0.3955125547545322</v>
      </c>
    </row>
    <row r="84" spans="3:9" ht="12.75">
      <c r="C84" s="3">
        <f t="shared" si="16"/>
        <v>-0.879875217712943</v>
      </c>
      <c r="D84" s="3">
        <f ca="1" t="shared" si="17"/>
        <v>0.06837172858008234</v>
      </c>
      <c r="E84" s="3">
        <v>0.23608199590913737</v>
      </c>
      <c r="F84" s="3">
        <f t="shared" si="18"/>
        <v>17.358699815892244</v>
      </c>
      <c r="G84" s="3">
        <f t="shared" si="13"/>
        <v>0.26785932930181167</v>
      </c>
      <c r="H84" s="3">
        <v>0.07144606534710385</v>
      </c>
      <c r="I84" s="3">
        <f ca="1" t="shared" si="14"/>
        <v>0.4823565991491705</v>
      </c>
    </row>
    <row r="85" spans="3:9" ht="12.75">
      <c r="C85" s="3">
        <f t="shared" si="16"/>
        <v>-1.7720243846917734</v>
      </c>
      <c r="D85" s="3">
        <f ca="1" t="shared" si="17"/>
        <v>0.9333971523694305</v>
      </c>
      <c r="E85" s="3">
        <v>0.07327158541778278</v>
      </c>
      <c r="F85" s="3">
        <f t="shared" si="18"/>
        <v>17.231465557291486</v>
      </c>
      <c r="G85" s="3">
        <f t="shared" si="13"/>
        <v>0.18658060085722994</v>
      </c>
      <c r="H85" s="3">
        <v>0.07001646693585939</v>
      </c>
      <c r="I85" s="3">
        <f ca="1" t="shared" si="14"/>
        <v>0.5806863823599997</v>
      </c>
    </row>
    <row r="86" spans="3:9" ht="12.75">
      <c r="C86" s="3">
        <f t="shared" si="16"/>
        <v>-1.4087357619375567</v>
      </c>
      <c r="D86" s="3">
        <f ca="1" t="shared" si="17"/>
        <v>0.3433065444643695</v>
      </c>
      <c r="E86" s="3">
        <v>0.22260111111654501</v>
      </c>
      <c r="F86" s="3">
        <f t="shared" si="18"/>
        <v>34.847764349175165</v>
      </c>
      <c r="G86" s="3">
        <f t="shared" si="13"/>
        <v>0.4943816383796471</v>
      </c>
      <c r="H86" s="3">
        <v>0.2679524084176985</v>
      </c>
      <c r="I86" s="3">
        <f ca="1" t="shared" si="14"/>
        <v>0.2992520728666932</v>
      </c>
    </row>
    <row r="87" spans="3:9" ht="12.75">
      <c r="C87" s="3">
        <f t="shared" si="16"/>
        <v>-1.7051149308568503</v>
      </c>
      <c r="D87" s="3">
        <f ca="1" t="shared" si="17"/>
        <v>0.26420049044034066</v>
      </c>
      <c r="E87" s="3">
        <v>0.1574679922172868</v>
      </c>
      <c r="F87" s="3">
        <f t="shared" si="18"/>
        <v>32.468803386612606</v>
      </c>
      <c r="G87" s="3">
        <f t="shared" si="13"/>
        <v>0.0780896097536905</v>
      </c>
      <c r="H87" s="3">
        <v>0.2412225099619394</v>
      </c>
      <c r="I87" s="3">
        <f ca="1" t="shared" si="14"/>
        <v>0.8295556478969957</v>
      </c>
    </row>
    <row r="88" spans="3:9" ht="12.75">
      <c r="C88" s="3">
        <f t="shared" si="16"/>
        <v>2.199015156058912</v>
      </c>
      <c r="D88" s="3">
        <f ca="1" t="shared" si="17"/>
        <v>0.8570169360199968</v>
      </c>
      <c r="E88" s="3">
        <v>0.7932632696731023</v>
      </c>
      <c r="F88" s="3">
        <f t="shared" si="18"/>
        <v>16.80510873627503</v>
      </c>
      <c r="G88" s="3">
        <f t="shared" si="13"/>
        <v>0.11092108292335645</v>
      </c>
      <c r="H88" s="3">
        <v>0.06522594085702282</v>
      </c>
      <c r="I88" s="3">
        <f ca="1" t="shared" si="14"/>
        <v>0.722392974932518</v>
      </c>
    </row>
    <row r="89" spans="3:9" ht="12.75">
      <c r="C89" s="3">
        <f t="shared" si="16"/>
        <v>1.5994521109743083</v>
      </c>
      <c r="D89" s="3">
        <f ca="1" t="shared" si="17"/>
        <v>0.14659948823416902</v>
      </c>
      <c r="E89" s="3">
        <v>0.6940163358751998</v>
      </c>
      <c r="F89" s="3">
        <f t="shared" si="18"/>
        <v>18.87068216689579</v>
      </c>
      <c r="G89" s="3">
        <f t="shared" si="13"/>
        <v>0.11064542813224376</v>
      </c>
      <c r="H89" s="3">
        <v>0.08843463108871674</v>
      </c>
      <c r="I89" s="3">
        <f ca="1" t="shared" si="14"/>
        <v>0.7230999761331987</v>
      </c>
    </row>
    <row r="90" spans="3:9" ht="12.75">
      <c r="C90" s="3">
        <f t="shared" si="16"/>
        <v>1.3400619032752095</v>
      </c>
      <c r="D90" s="3">
        <f ca="1" t="shared" si="17"/>
        <v>0.43407319699501346</v>
      </c>
      <c r="E90" s="3">
        <v>0.8833498249572368</v>
      </c>
      <c r="F90" s="3">
        <f t="shared" si="18"/>
        <v>68.89854361498433</v>
      </c>
      <c r="G90" s="3">
        <f t="shared" si="13"/>
        <v>0.07326366178834309</v>
      </c>
      <c r="H90" s="3">
        <v>0.6505454338762284</v>
      </c>
      <c r="I90" s="3">
        <f ca="1" t="shared" si="14"/>
        <v>0.8515545525224297</v>
      </c>
    </row>
    <row r="91" spans="3:9" ht="12.75">
      <c r="C91" s="3">
        <f t="shared" si="16"/>
        <v>-0.9766183129915895</v>
      </c>
      <c r="D91" s="3">
        <f ca="1" t="shared" si="17"/>
        <v>0.09026106133713574</v>
      </c>
      <c r="E91" s="3">
        <v>0.4679504708160157</v>
      </c>
      <c r="F91" s="3">
        <f t="shared" si="18"/>
        <v>70.12868855691062</v>
      </c>
      <c r="G91" s="3">
        <f t="shared" si="13"/>
        <v>0.6592737888033409</v>
      </c>
      <c r="H91" s="3">
        <v>0.6643672871562991</v>
      </c>
      <c r="I91" s="3">
        <f ca="1" t="shared" si="14"/>
        <v>0.19875193601092178</v>
      </c>
    </row>
    <row r="92" spans="3:9" ht="12.75">
      <c r="C92" s="3">
        <f t="shared" si="16"/>
        <v>-0.17512943418788562</v>
      </c>
      <c r="D92" s="3">
        <f ca="1" t="shared" si="17"/>
        <v>0.1645785494977935</v>
      </c>
      <c r="E92" s="3">
        <v>0.39099587878938413</v>
      </c>
      <c r="F92" s="3">
        <f t="shared" si="18"/>
        <v>23.02333721267301</v>
      </c>
      <c r="G92" s="3">
        <f t="shared" si="13"/>
        <v>0.8613442604566679</v>
      </c>
      <c r="H92" s="3">
        <v>0.13509367654688775</v>
      </c>
      <c r="I92" s="3">
        <f ca="1" t="shared" si="14"/>
        <v>0.09032653979011229</v>
      </c>
    </row>
    <row r="93" spans="3:9" ht="12.75">
      <c r="C93" s="3">
        <f t="shared" si="16"/>
        <v>2.452639627440771</v>
      </c>
      <c r="D93" s="3">
        <f ca="1" t="shared" si="17"/>
        <v>0.7258487964187517</v>
      </c>
      <c r="E93" s="3">
        <v>0.8490801636435714</v>
      </c>
      <c r="F93" s="3">
        <f t="shared" si="18"/>
        <v>18.857741253802764</v>
      </c>
      <c r="G93" s="3">
        <f t="shared" si="13"/>
        <v>0.3858228089505529</v>
      </c>
      <c r="H93" s="3">
        <v>0.08828922757081759</v>
      </c>
      <c r="I93" s="3">
        <f ca="1" t="shared" si="14"/>
        <v>0.3770890411515211</v>
      </c>
    </row>
    <row r="94" spans="3:9" ht="12.75">
      <c r="C94" s="3">
        <f t="shared" si="16"/>
        <v>0.14984972977256805</v>
      </c>
      <c r="D94" s="3">
        <f ca="1" t="shared" si="17"/>
        <v>0.42471507944604303</v>
      </c>
      <c r="E94" s="3">
        <v>0.8015544740887834</v>
      </c>
      <c r="F94" s="3">
        <f t="shared" si="18"/>
        <v>97.37307221983619</v>
      </c>
      <c r="G94" s="3">
        <f t="shared" si="13"/>
        <v>0.8431627037575251</v>
      </c>
      <c r="H94" s="3">
        <v>0.9704839575262494</v>
      </c>
      <c r="I94" s="3">
        <f ca="1" t="shared" si="14"/>
        <v>0.09970243128373113</v>
      </c>
    </row>
    <row r="95" spans="3:9" ht="12.75">
      <c r="C95" s="3">
        <f t="shared" si="16"/>
        <v>0.34929671652298405</v>
      </c>
      <c r="D95" s="3">
        <f ca="1" t="shared" si="17"/>
        <v>0.18618827878961575</v>
      </c>
      <c r="E95" s="3">
        <v>0.45340341700904185</v>
      </c>
      <c r="F95" s="3">
        <f t="shared" si="18"/>
        <v>16.05469527025946</v>
      </c>
      <c r="G95" s="3">
        <f t="shared" si="13"/>
        <v>0.981360127382765</v>
      </c>
      <c r="H95" s="3">
        <v>0.05679432887931979</v>
      </c>
      <c r="I95" s="3">
        <f ca="1" t="shared" si="14"/>
        <v>0.029424187431686732</v>
      </c>
    </row>
    <row r="96" spans="3:9" ht="12.75">
      <c r="C96" s="3">
        <f t="shared" si="16"/>
        <v>-1.4280750859651121</v>
      </c>
      <c r="D96" s="3">
        <f ca="1" t="shared" si="17"/>
        <v>0.703465180914681</v>
      </c>
      <c r="E96" s="3">
        <v>0.17646196861774854</v>
      </c>
      <c r="F96" s="3">
        <f t="shared" si="18"/>
        <v>25.83138128318189</v>
      </c>
      <c r="G96" s="3">
        <f t="shared" si="13"/>
        <v>0.09259823330296912</v>
      </c>
      <c r="H96" s="3">
        <v>0.16664473351889764</v>
      </c>
      <c r="I96" s="3">
        <f ca="1" t="shared" si="14"/>
        <v>0.7752819464876666</v>
      </c>
    </row>
    <row r="97" spans="3:9" ht="12.75">
      <c r="C97" s="3">
        <f t="shared" si="16"/>
        <v>0.7032175319659288</v>
      </c>
      <c r="D97" s="3">
        <f ca="1" t="shared" si="17"/>
        <v>0.12276424361322236</v>
      </c>
      <c r="E97" s="3">
        <v>0.5383621780289097</v>
      </c>
      <c r="F97" s="3">
        <f t="shared" si="18"/>
        <v>20.414401815118254</v>
      </c>
      <c r="G97" s="3">
        <f t="shared" si="13"/>
        <v>0.5029034097308092</v>
      </c>
      <c r="H97" s="3">
        <v>0.10577979567548601</v>
      </c>
      <c r="I97" s="3">
        <f ca="1" t="shared" si="14"/>
        <v>0.2936297502828893</v>
      </c>
    </row>
    <row r="98" spans="3:9" ht="12.75">
      <c r="C98" s="3">
        <f t="shared" si="16"/>
        <v>1.277150813087095</v>
      </c>
      <c r="D98" s="3">
        <f ca="1" t="shared" si="17"/>
        <v>0.6212412559897676</v>
      </c>
      <c r="E98" s="3">
        <v>0.6219666487833039</v>
      </c>
      <c r="F98" s="3">
        <f t="shared" si="18"/>
        <v>16.02560597004139</v>
      </c>
      <c r="G98" s="3">
        <f t="shared" si="13"/>
        <v>0.10076461595068498</v>
      </c>
      <c r="H98" s="3">
        <v>0.056467482809453795</v>
      </c>
      <c r="I98" s="3">
        <f ca="1" t="shared" si="14"/>
        <v>0.7500817400414235</v>
      </c>
    </row>
    <row r="99" spans="3:9" ht="12.75">
      <c r="C99" s="3">
        <f t="shared" si="16"/>
        <v>0.7696914690711208</v>
      </c>
      <c r="D99" s="3">
        <f ca="1" t="shared" si="17"/>
        <v>0.6549432133176571</v>
      </c>
      <c r="E99" s="3">
        <v>0.5941455318362544</v>
      </c>
      <c r="F99" s="3">
        <f t="shared" si="18"/>
        <v>29.6580367703184</v>
      </c>
      <c r="G99" s="3">
        <f t="shared" si="13"/>
        <v>0.5429834185326161</v>
      </c>
      <c r="H99" s="3">
        <v>0.2096408625878472</v>
      </c>
      <c r="I99" s="3">
        <f ca="1" t="shared" si="14"/>
        <v>0.26792117639615753</v>
      </c>
    </row>
    <row r="100" spans="3:9" ht="12.75">
      <c r="C100" s="3">
        <f t="shared" si="16"/>
        <v>-0.6470365473642022</v>
      </c>
      <c r="D100" s="3">
        <f ca="1" t="shared" si="17"/>
        <v>0.16008271797884444</v>
      </c>
      <c r="E100" s="3">
        <v>0.30826695981723007</v>
      </c>
      <c r="F100" s="3">
        <f t="shared" si="18"/>
        <v>23.673262552267985</v>
      </c>
      <c r="G100" s="3">
        <f t="shared" si="13"/>
        <v>0.2008006390198327</v>
      </c>
      <c r="H100" s="3">
        <v>0.14239620845244927</v>
      </c>
      <c r="I100" s="3">
        <f ca="1" t="shared" si="14"/>
        <v>0.5609535592557222</v>
      </c>
    </row>
    <row r="101" spans="3:9" ht="12.75">
      <c r="C101" s="3">
        <f t="shared" si="16"/>
        <v>2.5813942913908505</v>
      </c>
      <c r="D101" s="3">
        <f ca="1" t="shared" si="17"/>
        <v>0.15058672842489462</v>
      </c>
      <c r="E101" s="3">
        <v>0.877692242281195</v>
      </c>
      <c r="F101" s="3">
        <f t="shared" si="18"/>
        <v>19.958193890604694</v>
      </c>
      <c r="G101" s="3">
        <f t="shared" si="13"/>
        <v>0.26893379294177766</v>
      </c>
      <c r="H101" s="3">
        <v>0.10065386393937859</v>
      </c>
      <c r="I101" s="3">
        <f ca="1" t="shared" si="14"/>
        <v>0.48124396196089947</v>
      </c>
    </row>
    <row r="102" spans="3:9" ht="12.75">
      <c r="C102" s="3">
        <f t="shared" si="16"/>
        <v>1.5451170961338743</v>
      </c>
      <c r="D102" s="3">
        <f ca="1" t="shared" si="17"/>
        <v>0.485021359402667</v>
      </c>
      <c r="E102" s="3">
        <v>0.8201226244553497</v>
      </c>
      <c r="F102" s="3">
        <f t="shared" si="18"/>
        <v>47.636820706559575</v>
      </c>
      <c r="G102" s="3">
        <f t="shared" si="13"/>
        <v>0.3553296040168905</v>
      </c>
      <c r="H102" s="3">
        <v>0.41164967086022</v>
      </c>
      <c r="I102" s="3">
        <f ca="1" t="shared" si="14"/>
        <v>0.401640673439033</v>
      </c>
    </row>
    <row r="103" spans="3:9" ht="12.75">
      <c r="C103" s="3">
        <f t="shared" si="16"/>
        <v>0.9114587379114413</v>
      </c>
      <c r="D103" s="3">
        <f ca="1" t="shared" si="17"/>
        <v>0.8556341941175489</v>
      </c>
      <c r="E103" s="3">
        <v>0.586497208275542</v>
      </c>
      <c r="F103" s="3">
        <f t="shared" si="18"/>
        <v>22.587534907847672</v>
      </c>
      <c r="G103" s="3">
        <f t="shared" si="13"/>
        <v>0.6344125904797573</v>
      </c>
      <c r="H103" s="3">
        <v>0.1301970214364907</v>
      </c>
      <c r="I103" s="3">
        <f ca="1" t="shared" si="14"/>
        <v>0.21298102395940077</v>
      </c>
    </row>
    <row r="104" spans="3:9" ht="12.75">
      <c r="C104" s="3">
        <f t="shared" si="16"/>
        <v>2.000249682687026</v>
      </c>
      <c r="D104" s="3">
        <f ca="1" t="shared" si="17"/>
        <v>0.6977918625503706</v>
      </c>
      <c r="E104" s="3">
        <v>0.8519828996934772</v>
      </c>
      <c r="F104" s="3">
        <f t="shared" si="18"/>
        <v>36.87139483181148</v>
      </c>
      <c r="G104" s="3">
        <f t="shared" si="13"/>
        <v>0.17180185061001563</v>
      </c>
      <c r="H104" s="3">
        <v>0.2906898295709155</v>
      </c>
      <c r="I104" s="3">
        <f ca="1" t="shared" si="14"/>
        <v>0.6028137433022493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360"/>
  <sheetViews>
    <sheetView workbookViewId="0" topLeftCell="A1">
      <selection activeCell="L8" sqref="L8"/>
    </sheetView>
  </sheetViews>
  <sheetFormatPr defaultColWidth="11.00390625" defaultRowHeight="12.75"/>
  <cols>
    <col min="3" max="6" width="10.75390625" style="3" customWidth="1"/>
    <col min="7" max="7" width="5.375" style="3" customWidth="1"/>
  </cols>
  <sheetData>
    <row r="3" spans="6:7" ht="12.75">
      <c r="F3" s="2" t="s">
        <v>8</v>
      </c>
      <c r="G3" s="2" t="s">
        <v>9</v>
      </c>
    </row>
    <row r="4" spans="2:8" ht="12.75">
      <c r="B4" s="1"/>
      <c r="C4" s="2" t="s">
        <v>7</v>
      </c>
      <c r="D4" s="2" t="s">
        <v>0</v>
      </c>
      <c r="E4" s="2" t="s">
        <v>3</v>
      </c>
      <c r="F4" s="2"/>
      <c r="G4" s="2" t="s">
        <v>2</v>
      </c>
      <c r="H4" s="2" t="s">
        <v>4</v>
      </c>
    </row>
    <row r="5" spans="3:9" ht="12.75">
      <c r="C5" s="3">
        <f>MIN(3.4,5.51-(0.91*LN(D5))+$B$6*(G5-0.5))</f>
        <v>2.364536517730281</v>
      </c>
      <c r="D5" s="3">
        <v>15</v>
      </c>
      <c r="E5" s="3">
        <f>1-(NORMDIST(G5,0,0.4,TRUE)-0.52)*2</f>
        <v>0.9486271632389507</v>
      </c>
      <c r="F5" s="3">
        <f aca="true" ca="1" t="shared" si="0" ref="F5:F21">RAND()</f>
        <v>0.8853562030380999</v>
      </c>
      <c r="G5" s="3">
        <v>0.04590813382219494</v>
      </c>
      <c r="H5" s="3">
        <f>5.51-0.91*LN(I5)</f>
        <v>3.3279153017534826</v>
      </c>
      <c r="I5">
        <v>11</v>
      </c>
    </row>
    <row r="6" spans="2:9" ht="12.75">
      <c r="B6">
        <v>1.5</v>
      </c>
      <c r="C6" s="3">
        <f aca="true" t="shared" si="1" ref="C6:C21">MIN(3.4,5.51-(0.91*LN(D6))+$B$6*(G6-0.5))</f>
        <v>3.1099956950603826</v>
      </c>
      <c r="D6" s="3">
        <f>D5+5</f>
        <v>20</v>
      </c>
      <c r="E6" s="3">
        <f aca="true" t="shared" si="2" ref="E6:E21">1-(NORMDIST(G6,0,0.4,TRUE)-0.52)*2</f>
        <v>0.11288979855159353</v>
      </c>
      <c r="F6" s="3">
        <f ca="1" t="shared" si="0"/>
        <v>0.8282273622289722</v>
      </c>
      <c r="G6" s="3">
        <v>0.7174080426630098</v>
      </c>
      <c r="H6" s="3">
        <f aca="true" t="shared" si="3" ref="H6:H69">5.51-0.91*LN(I6)</f>
        <v>3.2487349486929196</v>
      </c>
      <c r="I6">
        <f>I5+1</f>
        <v>12</v>
      </c>
    </row>
    <row r="7" spans="3:9" ht="12.75">
      <c r="C7" s="3">
        <f t="shared" si="1"/>
        <v>2.8662196106892934</v>
      </c>
      <c r="D7" s="3">
        <f aca="true" t="shared" si="4" ref="D7:D21">D6+5</f>
        <v>25</v>
      </c>
      <c r="E7" s="3">
        <f t="shared" si="2"/>
        <v>0.12440841480032727</v>
      </c>
      <c r="F7" s="3">
        <f ca="1" t="shared" si="0"/>
        <v>0.10842603554374364</v>
      </c>
      <c r="G7" s="3">
        <v>0.6902644075462376</v>
      </c>
      <c r="H7" s="3">
        <f t="shared" si="3"/>
        <v>3.175896084710001</v>
      </c>
      <c r="I7">
        <f aca="true" t="shared" si="5" ref="I7:I16">I6+1</f>
        <v>13</v>
      </c>
    </row>
    <row r="8" spans="3:9" ht="12.75">
      <c r="C8" s="3">
        <f t="shared" si="1"/>
        <v>2.8155220866709243</v>
      </c>
      <c r="D8" s="3">
        <f>D7+5</f>
        <v>30</v>
      </c>
      <c r="E8" s="3">
        <f t="shared" si="2"/>
        <v>0.0951508159882386</v>
      </c>
      <c r="F8" s="3">
        <f ca="1" t="shared" si="0"/>
        <v>0.036396833539583895</v>
      </c>
      <c r="G8" s="3">
        <v>0.7670744693223241</v>
      </c>
      <c r="H8" s="3">
        <f t="shared" si="3"/>
        <v>3.1084578300501144</v>
      </c>
      <c r="I8">
        <f t="shared" si="5"/>
        <v>14</v>
      </c>
    </row>
    <row r="9" spans="3:9" ht="12.75">
      <c r="C9" s="3">
        <f>MIN(3.4,5.51-(0.91*LN(D9))+$B$6*(G9-0.5))</f>
        <v>1.9492154890882838</v>
      </c>
      <c r="D9" s="3">
        <f t="shared" si="4"/>
        <v>35</v>
      </c>
      <c r="E9" s="3">
        <f t="shared" si="2"/>
        <v>0.5191706837081085</v>
      </c>
      <c r="F9" s="3">
        <f ca="1" t="shared" si="0"/>
        <v>0.4569942402522429</v>
      </c>
      <c r="G9" s="3">
        <v>0.28305481669576693</v>
      </c>
      <c r="H9" s="3">
        <f t="shared" si="3"/>
        <v>3.0456743169969887</v>
      </c>
      <c r="I9">
        <f t="shared" si="5"/>
        <v>15</v>
      </c>
    </row>
    <row r="10" spans="3:9" ht="12.75">
      <c r="C10" s="3">
        <f>MIN(3.4,5.51-(0.91*LN(D10))+$B$6*(G10-0.5))</f>
        <v>1.9329948121986549</v>
      </c>
      <c r="D10" s="3">
        <f t="shared" si="4"/>
        <v>40</v>
      </c>
      <c r="E10" s="3">
        <f t="shared" si="2"/>
        <v>0.4171686341405296</v>
      </c>
      <c r="F10" s="3">
        <f ca="1" t="shared" si="0"/>
        <v>0.8132746849669275</v>
      </c>
      <c r="G10" s="3">
        <v>0.3532500769615581</v>
      </c>
      <c r="H10" s="3">
        <f t="shared" si="3"/>
        <v>2.986944262761799</v>
      </c>
      <c r="I10">
        <f t="shared" si="5"/>
        <v>16</v>
      </c>
    </row>
    <row r="11" spans="3:9" ht="12.75">
      <c r="C11" s="3">
        <f t="shared" si="1"/>
        <v>2.730305224885763</v>
      </c>
      <c r="D11" s="3">
        <f t="shared" si="4"/>
        <v>45</v>
      </c>
      <c r="E11" s="3">
        <f t="shared" si="2"/>
        <v>0.056820250010238826</v>
      </c>
      <c r="F11" s="3">
        <f ca="1" t="shared" si="0"/>
        <v>0.5972777888655401</v>
      </c>
      <c r="G11" s="3">
        <v>0.9562453937178361</v>
      </c>
      <c r="H11" s="3">
        <f t="shared" si="3"/>
        <v>2.931775856908843</v>
      </c>
      <c r="I11">
        <f t="shared" si="5"/>
        <v>17</v>
      </c>
    </row>
    <row r="12" spans="3:9" ht="12.75">
      <c r="C12" s="3">
        <f t="shared" si="1"/>
        <v>1.8907416755768196</v>
      </c>
      <c r="D12" s="3">
        <f t="shared" si="4"/>
        <v>50</v>
      </c>
      <c r="E12" s="3">
        <f t="shared" si="2"/>
        <v>0.28967559689664246</v>
      </c>
      <c r="F12" s="3">
        <f ca="1" t="shared" si="0"/>
        <v>0.5780966155061833</v>
      </c>
      <c r="G12" s="3">
        <v>0.46045507367762184</v>
      </c>
      <c r="H12" s="3">
        <f t="shared" si="3"/>
        <v>2.87976170031449</v>
      </c>
      <c r="I12">
        <f t="shared" si="5"/>
        <v>18</v>
      </c>
    </row>
    <row r="13" spans="3:9" ht="12.75">
      <c r="C13" s="3">
        <f t="shared" si="1"/>
        <v>2.4603038076504515</v>
      </c>
      <c r="D13" s="3">
        <f t="shared" si="4"/>
        <v>55</v>
      </c>
      <c r="E13" s="3">
        <f t="shared" si="2"/>
        <v>0.06477059287787457</v>
      </c>
      <c r="F13" s="3">
        <f ca="1" t="shared" si="0"/>
        <v>0.6238400485781312</v>
      </c>
      <c r="G13" s="3">
        <v>0.8979846708080004</v>
      </c>
      <c r="H13" s="3">
        <f t="shared" si="3"/>
        <v>2.830560528958539</v>
      </c>
      <c r="I13">
        <f t="shared" si="5"/>
        <v>19</v>
      </c>
    </row>
    <row r="14" spans="3:9" ht="12.75">
      <c r="C14" s="3">
        <f t="shared" si="1"/>
        <v>1.4546827235110333</v>
      </c>
      <c r="D14" s="3">
        <f t="shared" si="4"/>
        <v>60</v>
      </c>
      <c r="E14" s="3">
        <f t="shared" si="2"/>
        <v>0.5233692990322667</v>
      </c>
      <c r="F14" s="3">
        <f ca="1" t="shared" si="0"/>
        <v>0.22915072879277432</v>
      </c>
      <c r="G14" s="3">
        <v>0.28035751675542997</v>
      </c>
      <c r="H14" s="3">
        <f t="shared" si="3"/>
        <v>2.783883631065868</v>
      </c>
      <c r="I14">
        <f t="shared" si="5"/>
        <v>20</v>
      </c>
    </row>
    <row r="15" spans="3:9" ht="12.75">
      <c r="C15" s="3">
        <f t="shared" si="1"/>
        <v>2.001009352546615</v>
      </c>
      <c r="D15" s="3">
        <f t="shared" si="4"/>
        <v>65</v>
      </c>
      <c r="E15" s="3">
        <f t="shared" si="2"/>
        <v>0.12312477239989583</v>
      </c>
      <c r="F15" s="3">
        <f ca="1" t="shared" si="0"/>
        <v>0.06445930902009422</v>
      </c>
      <c r="G15" s="3">
        <v>0.6931345121010963</v>
      </c>
      <c r="H15" s="3">
        <f t="shared" si="3"/>
        <v>2.7394845816716846</v>
      </c>
      <c r="I15">
        <f t="shared" si="5"/>
        <v>21</v>
      </c>
    </row>
    <row r="16" spans="3:9" ht="12.75">
      <c r="C16" s="3">
        <f t="shared" si="1"/>
        <v>1.4074110608376604</v>
      </c>
      <c r="D16" s="3">
        <f t="shared" si="4"/>
        <v>70</v>
      </c>
      <c r="E16" s="3">
        <f t="shared" si="2"/>
        <v>0.43205149895773176</v>
      </c>
      <c r="F16" s="3">
        <f ca="1" t="shared" si="0"/>
        <v>0.0755625096089716</v>
      </c>
      <c r="G16" s="3">
        <v>0.3423611540683851</v>
      </c>
      <c r="H16" s="3">
        <f t="shared" si="3"/>
        <v>2.697151367443932</v>
      </c>
      <c r="I16">
        <f t="shared" si="5"/>
        <v>22</v>
      </c>
    </row>
    <row r="17" spans="3:9" ht="12.75">
      <c r="C17" s="3">
        <f t="shared" si="1"/>
        <v>2.102757036104345</v>
      </c>
      <c r="D17" s="3">
        <f t="shared" si="4"/>
        <v>75</v>
      </c>
      <c r="E17" s="3">
        <f t="shared" si="2"/>
        <v>0.0740522834683377</v>
      </c>
      <c r="F17" s="3">
        <f ca="1" t="shared" si="0"/>
        <v>0.16374563334102277</v>
      </c>
      <c r="G17" s="3">
        <v>0.8477808129482582</v>
      </c>
      <c r="H17" s="3">
        <f t="shared" si="3"/>
        <v>2.6567002635044736</v>
      </c>
      <c r="I17">
        <f aca="true" t="shared" si="6" ref="I17:I61">I16+1</f>
        <v>23</v>
      </c>
    </row>
    <row r="18" spans="3:9" ht="12.75">
      <c r="C18" s="3">
        <f t="shared" si="1"/>
        <v>0.9820143997517508</v>
      </c>
      <c r="D18" s="3">
        <f t="shared" si="4"/>
        <v>80</v>
      </c>
      <c r="E18" s="3">
        <f t="shared" si="2"/>
        <v>0.7667657169937956</v>
      </c>
      <c r="F18" s="3">
        <f ca="1" t="shared" si="0"/>
        <v>0.6480215668425444</v>
      </c>
      <c r="G18" s="3">
        <v>0.13977242486998875</v>
      </c>
      <c r="H18" s="3">
        <f t="shared" si="3"/>
        <v>2.617971014383369</v>
      </c>
      <c r="I18">
        <f t="shared" si="6"/>
        <v>24</v>
      </c>
    </row>
    <row r="19" spans="3:9" ht="12.75">
      <c r="C19" s="3">
        <f t="shared" si="1"/>
        <v>1.3931625052835699</v>
      </c>
      <c r="D19" s="3">
        <f t="shared" si="4"/>
        <v>85</v>
      </c>
      <c r="E19" s="3">
        <f t="shared" si="2"/>
        <v>0.29990095969571784</v>
      </c>
      <c r="F19" s="3">
        <f ca="1" t="shared" si="0"/>
        <v>0.31219315989255847</v>
      </c>
      <c r="G19" s="3">
        <v>0.45065009912650567</v>
      </c>
      <c r="H19" s="3">
        <f t="shared" si="3"/>
        <v>2.580822999369937</v>
      </c>
      <c r="I19">
        <f t="shared" si="6"/>
        <v>25</v>
      </c>
    </row>
    <row r="20" spans="3:9" ht="12.75">
      <c r="C20" s="3">
        <f t="shared" si="1"/>
        <v>0.7610995422645601</v>
      </c>
      <c r="D20" s="3">
        <f t="shared" si="4"/>
        <v>90</v>
      </c>
      <c r="E20" s="3">
        <f t="shared" si="2"/>
        <v>0.9129777800045094</v>
      </c>
      <c r="F20" s="3">
        <f ca="1" t="shared" si="0"/>
        <v>0.2683762451333678</v>
      </c>
      <c r="G20" s="3">
        <v>0.06395089484340133</v>
      </c>
      <c r="H20" s="3">
        <f t="shared" si="3"/>
        <v>2.545132150400451</v>
      </c>
      <c r="I20">
        <f t="shared" si="6"/>
        <v>26</v>
      </c>
    </row>
    <row r="21" spans="3:9" ht="12.75">
      <c r="C21" s="3">
        <f t="shared" si="1"/>
        <v>1.7670669462425463</v>
      </c>
      <c r="D21" s="3">
        <f t="shared" si="4"/>
        <v>95</v>
      </c>
      <c r="E21" s="3">
        <f t="shared" si="2"/>
        <v>0.09504871516922142</v>
      </c>
      <c r="F21" s="3">
        <f ca="1" t="shared" si="0"/>
        <v>0.9887962454922672</v>
      </c>
      <c r="G21" s="3">
        <v>0.7673966117326927</v>
      </c>
      <c r="H21" s="3">
        <f t="shared" si="3"/>
        <v>2.5107884519360604</v>
      </c>
      <c r="I21">
        <f t="shared" si="6"/>
        <v>27</v>
      </c>
    </row>
    <row r="22" spans="3:9" ht="12.75">
      <c r="C22"/>
      <c r="D22"/>
      <c r="E22"/>
      <c r="H22" s="3">
        <f t="shared" si="3"/>
        <v>2.4776938957405643</v>
      </c>
      <c r="I22">
        <f t="shared" si="6"/>
        <v>28</v>
      </c>
    </row>
    <row r="23" spans="3:9" ht="12.75">
      <c r="C23"/>
      <c r="D23"/>
      <c r="E23"/>
      <c r="H23" s="3">
        <f t="shared" si="3"/>
        <v>2.4457607947123083</v>
      </c>
      <c r="I23">
        <f t="shared" si="6"/>
        <v>29</v>
      </c>
    </row>
    <row r="24" spans="3:9" ht="12.75">
      <c r="C24"/>
      <c r="D24"/>
      <c r="E24"/>
      <c r="H24" s="3">
        <f t="shared" si="3"/>
        <v>2.414910382687438</v>
      </c>
      <c r="I24">
        <f t="shared" si="6"/>
        <v>30</v>
      </c>
    </row>
    <row r="25" spans="3:9" ht="12.75">
      <c r="C25"/>
      <c r="D25"/>
      <c r="E25"/>
      <c r="H25" s="3">
        <f t="shared" si="3"/>
        <v>2.3850716439185167</v>
      </c>
      <c r="I25">
        <f t="shared" si="6"/>
        <v>31</v>
      </c>
    </row>
    <row r="26" spans="3:9" ht="12.75">
      <c r="C26"/>
      <c r="D26"/>
      <c r="E26"/>
      <c r="H26" s="3">
        <f t="shared" si="3"/>
        <v>2.3561803284522487</v>
      </c>
      <c r="I26">
        <f t="shared" si="6"/>
        <v>32</v>
      </c>
    </row>
    <row r="27" spans="3:9" ht="12.75">
      <c r="C27"/>
      <c r="D27"/>
      <c r="E27"/>
      <c r="H27" s="3">
        <f t="shared" si="3"/>
        <v>2.3281781190655026</v>
      </c>
      <c r="I27">
        <f t="shared" si="6"/>
        <v>33</v>
      </c>
    </row>
    <row r="28" spans="3:9" ht="12.75">
      <c r="C28"/>
      <c r="D28"/>
      <c r="E28"/>
      <c r="H28" s="3">
        <f t="shared" si="3"/>
        <v>2.3010119225992924</v>
      </c>
      <c r="I28">
        <f t="shared" si="6"/>
        <v>34</v>
      </c>
    </row>
    <row r="29" spans="3:9" ht="12.75">
      <c r="C29"/>
      <c r="D29"/>
      <c r="E29"/>
      <c r="H29" s="3">
        <f t="shared" si="3"/>
        <v>2.2746332640446334</v>
      </c>
      <c r="I29">
        <f t="shared" si="6"/>
        <v>35</v>
      </c>
    </row>
    <row r="30" spans="3:9" ht="12.75">
      <c r="C30"/>
      <c r="D30"/>
      <c r="E30"/>
      <c r="H30" s="3">
        <f t="shared" si="3"/>
        <v>2.2489977660049396</v>
      </c>
      <c r="I30">
        <f t="shared" si="6"/>
        <v>36</v>
      </c>
    </row>
    <row r="31" spans="3:9" ht="12.75">
      <c r="C31"/>
      <c r="D31"/>
      <c r="E31"/>
      <c r="H31" s="3">
        <f t="shared" si="3"/>
        <v>2.2240646994937556</v>
      </c>
      <c r="I31">
        <f t="shared" si="6"/>
        <v>37</v>
      </c>
    </row>
    <row r="32" spans="3:9" ht="12.75">
      <c r="C32"/>
      <c r="D32"/>
      <c r="E32"/>
      <c r="H32" s="3">
        <f t="shared" si="3"/>
        <v>2.199796594648989</v>
      </c>
      <c r="I32">
        <f t="shared" si="6"/>
        <v>38</v>
      </c>
    </row>
    <row r="33" spans="3:9" ht="12.75">
      <c r="C33"/>
      <c r="D33"/>
      <c r="E33"/>
      <c r="H33" s="3">
        <f t="shared" si="3"/>
        <v>2.1761589020220216</v>
      </c>
      <c r="I33">
        <f t="shared" si="6"/>
        <v>39</v>
      </c>
    </row>
    <row r="34" spans="3:9" ht="12.75">
      <c r="C34"/>
      <c r="D34"/>
      <c r="E34"/>
      <c r="H34" s="3">
        <f t="shared" si="3"/>
        <v>2.1531196967563178</v>
      </c>
      <c r="I34">
        <f t="shared" si="6"/>
        <v>40</v>
      </c>
    </row>
    <row r="35" spans="3:9" ht="12.75">
      <c r="C35"/>
      <c r="D35"/>
      <c r="E35"/>
      <c r="H35" s="3">
        <f t="shared" si="3"/>
        <v>2.1306494192990795</v>
      </c>
      <c r="I35">
        <f t="shared" si="6"/>
        <v>41</v>
      </c>
    </row>
    <row r="36" spans="3:9" ht="12.75">
      <c r="C36"/>
      <c r="D36"/>
      <c r="E36"/>
      <c r="H36" s="3">
        <f t="shared" si="3"/>
        <v>2.1087206473621345</v>
      </c>
      <c r="I36">
        <f t="shared" si="6"/>
        <v>42</v>
      </c>
    </row>
    <row r="37" spans="3:9" ht="12.75">
      <c r="C37"/>
      <c r="D37"/>
      <c r="E37"/>
      <c r="H37" s="3">
        <f t="shared" si="3"/>
        <v>2.0873078947188577</v>
      </c>
      <c r="I37">
        <f t="shared" si="6"/>
        <v>43</v>
      </c>
    </row>
    <row r="38" spans="3:9" ht="12.75">
      <c r="C38"/>
      <c r="D38"/>
      <c r="E38"/>
      <c r="H38" s="3">
        <f t="shared" si="3"/>
        <v>2.0663874331343823</v>
      </c>
      <c r="I38">
        <f t="shared" si="6"/>
        <v>44</v>
      </c>
    </row>
    <row r="39" spans="3:9" ht="12.75">
      <c r="C39"/>
      <c r="D39"/>
      <c r="E39"/>
      <c r="H39" s="3">
        <f t="shared" si="3"/>
        <v>2.0459371343090087</v>
      </c>
      <c r="I39">
        <f t="shared" si="6"/>
        <v>45</v>
      </c>
    </row>
    <row r="40" spans="3:9" ht="12.75">
      <c r="C40"/>
      <c r="D40"/>
      <c r="E40"/>
      <c r="H40" s="3">
        <f t="shared" si="3"/>
        <v>2.025936329194923</v>
      </c>
      <c r="I40">
        <f t="shared" si="6"/>
        <v>46</v>
      </c>
    </row>
    <row r="41" spans="3:9" ht="12.75">
      <c r="C41"/>
      <c r="D41"/>
      <c r="E41"/>
      <c r="H41" s="3">
        <f t="shared" si="3"/>
        <v>2.0063656824438465</v>
      </c>
      <c r="I41">
        <f t="shared" si="6"/>
        <v>47</v>
      </c>
    </row>
    <row r="42" spans="3:18" ht="12.75">
      <c r="C42"/>
      <c r="D42"/>
      <c r="E42"/>
      <c r="H42" s="3">
        <f t="shared" si="3"/>
        <v>1.9872070800738189</v>
      </c>
      <c r="I42">
        <f t="shared" si="6"/>
        <v>48</v>
      </c>
      <c r="O42" s="4"/>
      <c r="P42" s="4">
        <f>H:H</f>
        <v>1.9872070800738189</v>
      </c>
      <c r="Q42" s="4"/>
      <c r="R42" s="4"/>
    </row>
    <row r="43" spans="3:18" ht="12.75">
      <c r="C43"/>
      <c r="D43"/>
      <c r="E43"/>
      <c r="H43" s="3">
        <f t="shared" si="3"/>
        <v>1.9684435287193294</v>
      </c>
      <c r="I43">
        <f t="shared" si="6"/>
        <v>49</v>
      </c>
      <c r="O43" s="4"/>
      <c r="P43" s="4"/>
      <c r="Q43" s="4"/>
      <c r="R43" s="4"/>
    </row>
    <row r="44" spans="3:18" ht="12.75">
      <c r="C44"/>
      <c r="D44"/>
      <c r="E44"/>
      <c r="H44" s="3">
        <f t="shared" si="3"/>
        <v>1.9500590650603868</v>
      </c>
      <c r="I44">
        <f t="shared" si="6"/>
        <v>50</v>
      </c>
      <c r="O44" s="4"/>
      <c r="P44" s="4"/>
      <c r="Q44" s="4"/>
      <c r="R44" s="4"/>
    </row>
    <row r="45" spans="3:18" ht="12.75">
      <c r="C45"/>
      <c r="D45"/>
      <c r="E45"/>
      <c r="H45" s="3">
        <f t="shared" si="3"/>
        <v>1.932038674220863</v>
      </c>
      <c r="I45">
        <f t="shared" si="6"/>
        <v>51</v>
      </c>
      <c r="O45" s="4"/>
      <c r="P45" s="4"/>
      <c r="Q45" s="4"/>
      <c r="R45" s="4"/>
    </row>
    <row r="46" spans="3:18" ht="12.75">
      <c r="C46"/>
      <c r="D46"/>
      <c r="E46"/>
      <c r="H46" s="3">
        <f t="shared" si="3"/>
        <v>1.9143682160909008</v>
      </c>
      <c r="I46">
        <f t="shared" si="6"/>
        <v>52</v>
      </c>
      <c r="O46" s="4"/>
      <c r="P46" s="4"/>
      <c r="Q46" s="4"/>
      <c r="R46" s="4"/>
    </row>
    <row r="47" spans="3:18" ht="12.75">
      <c r="C47"/>
      <c r="D47"/>
      <c r="E47"/>
      <c r="H47" s="3">
        <f t="shared" si="3"/>
        <v>1.8970343586675686</v>
      </c>
      <c r="I47">
        <f t="shared" si="6"/>
        <v>53</v>
      </c>
      <c r="O47" s="4"/>
      <c r="P47" s="4"/>
      <c r="Q47" s="4"/>
      <c r="R47" s="4"/>
    </row>
    <row r="48" spans="3:18" ht="12.75">
      <c r="C48"/>
      <c r="D48"/>
      <c r="E48"/>
      <c r="H48" s="3">
        <f t="shared" si="3"/>
        <v>1.8800245176265098</v>
      </c>
      <c r="I48">
        <f t="shared" si="6"/>
        <v>54</v>
      </c>
      <c r="O48" s="4"/>
      <c r="P48" s="4"/>
      <c r="Q48" s="4"/>
      <c r="R48" s="4"/>
    </row>
    <row r="49" spans="3:18" ht="12.75">
      <c r="C49"/>
      <c r="D49"/>
      <c r="E49"/>
      <c r="H49" s="3">
        <f t="shared" si="3"/>
        <v>1.863326801438451</v>
      </c>
      <c r="I49">
        <f t="shared" si="6"/>
        <v>55</v>
      </c>
      <c r="O49" s="4"/>
      <c r="P49" s="4"/>
      <c r="Q49" s="4"/>
      <c r="R49" s="4"/>
    </row>
    <row r="50" spans="3:18" ht="12.75">
      <c r="C50"/>
      <c r="D50"/>
      <c r="E50"/>
      <c r="H50" s="3">
        <f t="shared" si="3"/>
        <v>1.8469299614310133</v>
      </c>
      <c r="I50">
        <f t="shared" si="6"/>
        <v>56</v>
      </c>
      <c r="O50" s="4"/>
      <c r="P50" s="4"/>
      <c r="Q50" s="4"/>
      <c r="R50" s="4"/>
    </row>
    <row r="51" spans="3:18" ht="12.75">
      <c r="C51"/>
      <c r="D51"/>
      <c r="E51"/>
      <c r="H51" s="3">
        <f t="shared" si="3"/>
        <v>1.830823346270559</v>
      </c>
      <c r="I51">
        <f t="shared" si="6"/>
        <v>57</v>
      </c>
      <c r="R51" s="4"/>
    </row>
    <row r="52" spans="3:9" ht="12.75">
      <c r="C52"/>
      <c r="D52"/>
      <c r="E52"/>
      <c r="H52" s="3">
        <f t="shared" si="3"/>
        <v>1.8149968604027582</v>
      </c>
      <c r="I52">
        <f t="shared" si="6"/>
        <v>58</v>
      </c>
    </row>
    <row r="53" spans="3:9" ht="12.75">
      <c r="C53"/>
      <c r="D53"/>
      <c r="E53"/>
      <c r="H53" s="3">
        <f t="shared" si="3"/>
        <v>1.7994409260457949</v>
      </c>
      <c r="I53">
        <f t="shared" si="6"/>
        <v>59</v>
      </c>
    </row>
    <row r="54" spans="3:9" ht="12.75">
      <c r="C54"/>
      <c r="D54"/>
      <c r="E54"/>
      <c r="H54" s="3">
        <f t="shared" si="3"/>
        <v>1.7841464483778884</v>
      </c>
      <c r="I54">
        <f t="shared" si="6"/>
        <v>60</v>
      </c>
    </row>
    <row r="55" spans="3:9" ht="12.75">
      <c r="C55"/>
      <c r="D55"/>
      <c r="E55"/>
      <c r="H55" s="3">
        <f t="shared" si="3"/>
        <v>1.7691047836022862</v>
      </c>
      <c r="I55">
        <f t="shared" si="6"/>
        <v>61</v>
      </c>
    </row>
    <row r="56" spans="3:9" ht="12.75">
      <c r="C56"/>
      <c r="D56"/>
      <c r="E56"/>
      <c r="H56" s="3">
        <f t="shared" si="3"/>
        <v>1.754307709608966</v>
      </c>
      <c r="I56">
        <f t="shared" si="6"/>
        <v>62</v>
      </c>
    </row>
    <row r="57" spans="3:9" ht="12.75">
      <c r="C57"/>
      <c r="D57"/>
      <c r="E57"/>
      <c r="H57" s="3">
        <f t="shared" si="3"/>
        <v>1.7397473989837051</v>
      </c>
      <c r="I57">
        <f t="shared" si="6"/>
        <v>63</v>
      </c>
    </row>
    <row r="58" spans="3:9" ht="12.75">
      <c r="C58"/>
      <c r="D58"/>
      <c r="E58"/>
      <c r="H58" s="3">
        <f t="shared" si="3"/>
        <v>1.7254163941426985</v>
      </c>
      <c r="I58">
        <f t="shared" si="6"/>
        <v>64</v>
      </c>
    </row>
    <row r="59" spans="3:9" ht="12.75">
      <c r="C59"/>
      <c r="D59"/>
      <c r="E59"/>
      <c r="H59" s="3">
        <f t="shared" si="3"/>
        <v>1.7113075843949703</v>
      </c>
      <c r="I59">
        <f t="shared" si="6"/>
        <v>65</v>
      </c>
    </row>
    <row r="60" spans="3:9" ht="12.75">
      <c r="C60"/>
      <c r="D60"/>
      <c r="E60"/>
      <c r="H60" s="3">
        <f t="shared" si="3"/>
        <v>1.697414184755953</v>
      </c>
      <c r="I60">
        <f t="shared" si="6"/>
        <v>66</v>
      </c>
    </row>
    <row r="61" spans="3:9" ht="12.75">
      <c r="C61"/>
      <c r="D61"/>
      <c r="E61"/>
      <c r="H61" s="3">
        <f t="shared" si="3"/>
        <v>1.6837297163542209</v>
      </c>
      <c r="I61">
        <f t="shared" si="6"/>
        <v>67</v>
      </c>
    </row>
    <row r="62" spans="3:9" ht="12.75">
      <c r="C62"/>
      <c r="D62"/>
      <c r="E62"/>
      <c r="H62" s="3">
        <f t="shared" si="3"/>
        <v>1.6702479882897423</v>
      </c>
      <c r="I62">
        <f aca="true" t="shared" si="7" ref="I62:I93">I61+1</f>
        <v>68</v>
      </c>
    </row>
    <row r="63" spans="3:9" ht="12.75">
      <c r="C63"/>
      <c r="D63"/>
      <c r="E63"/>
      <c r="H63" s="3">
        <f t="shared" si="3"/>
        <v>1.6569630808164932</v>
      </c>
      <c r="I63">
        <f t="shared" si="7"/>
        <v>69</v>
      </c>
    </row>
    <row r="64" spans="3:9" ht="12.75">
      <c r="C64"/>
      <c r="D64"/>
      <c r="E64"/>
      <c r="H64" s="3">
        <f t="shared" si="3"/>
        <v>1.6438693297350828</v>
      </c>
      <c r="I64">
        <f t="shared" si="7"/>
        <v>70</v>
      </c>
    </row>
    <row r="65" spans="3:9" ht="12.75">
      <c r="C65"/>
      <c r="D65"/>
      <c r="E65"/>
      <c r="H65" s="3">
        <f t="shared" si="3"/>
        <v>1.6309613118924027</v>
      </c>
      <c r="I65">
        <f t="shared" si="7"/>
        <v>71</v>
      </c>
    </row>
    <row r="66" spans="3:9" ht="12.75">
      <c r="C66"/>
      <c r="D66"/>
      <c r="E66"/>
      <c r="H66" s="3">
        <f t="shared" si="3"/>
        <v>1.6182338316953895</v>
      </c>
      <c r="I66">
        <f t="shared" si="7"/>
        <v>72</v>
      </c>
    </row>
    <row r="67" spans="3:9" ht="12.75">
      <c r="C67"/>
      <c r="D67"/>
      <c r="E67"/>
      <c r="H67" s="3">
        <f t="shared" si="3"/>
        <v>1.6056819085549638</v>
      </c>
      <c r="I67">
        <f t="shared" si="7"/>
        <v>73</v>
      </c>
    </row>
    <row r="68" spans="3:9" ht="12.75">
      <c r="C68"/>
      <c r="D68"/>
      <c r="E68"/>
      <c r="H68" s="3">
        <f t="shared" si="3"/>
        <v>1.5933007651842046</v>
      </c>
      <c r="I68">
        <f t="shared" si="7"/>
        <v>74</v>
      </c>
    </row>
    <row r="69" spans="3:9" ht="12.75">
      <c r="C69"/>
      <c r="D69"/>
      <c r="E69"/>
      <c r="H69" s="3">
        <f t="shared" si="3"/>
        <v>1.5810858166819575</v>
      </c>
      <c r="I69">
        <f t="shared" si="7"/>
        <v>75</v>
      </c>
    </row>
    <row r="70" spans="3:9" ht="12.75">
      <c r="C70"/>
      <c r="D70"/>
      <c r="E70"/>
      <c r="H70" s="3">
        <f aca="true" t="shared" si="8" ref="H70:H93">5.51-0.91*LN(I70)</f>
        <v>1.5690326603394382</v>
      </c>
      <c r="I70">
        <f t="shared" si="7"/>
        <v>76</v>
      </c>
    </row>
    <row r="71" spans="3:9" ht="12.75">
      <c r="C71"/>
      <c r="D71"/>
      <c r="E71"/>
      <c r="H71" s="3">
        <f t="shared" si="8"/>
        <v>1.557137066113147</v>
      </c>
      <c r="I71">
        <f t="shared" si="7"/>
        <v>77</v>
      </c>
    </row>
    <row r="72" spans="3:9" ht="12.75">
      <c r="C72"/>
      <c r="D72"/>
      <c r="E72"/>
      <c r="H72" s="3">
        <f t="shared" si="8"/>
        <v>1.5453949677124714</v>
      </c>
      <c r="I72">
        <f t="shared" si="7"/>
        <v>78</v>
      </c>
    </row>
    <row r="73" spans="3:9" ht="12.75">
      <c r="C73"/>
      <c r="D73"/>
      <c r="E73"/>
      <c r="H73" s="3">
        <f t="shared" si="8"/>
        <v>1.5338024542550102</v>
      </c>
      <c r="I73">
        <f t="shared" si="7"/>
        <v>79</v>
      </c>
    </row>
    <row r="74" spans="3:9" ht="12.75">
      <c r="C74"/>
      <c r="D74"/>
      <c r="E74"/>
      <c r="H74" s="3">
        <f t="shared" si="8"/>
        <v>1.5223557624467676</v>
      </c>
      <c r="I74">
        <f t="shared" si="7"/>
        <v>80</v>
      </c>
    </row>
    <row r="75" spans="3:9" ht="12.75">
      <c r="C75"/>
      <c r="D75"/>
      <c r="E75"/>
      <c r="H75" s="3">
        <f t="shared" si="8"/>
        <v>1.51105126924808</v>
      </c>
      <c r="I75">
        <f t="shared" si="7"/>
        <v>81</v>
      </c>
    </row>
    <row r="76" spans="3:9" ht="12.75">
      <c r="C76"/>
      <c r="D76"/>
      <c r="E76"/>
      <c r="H76" s="3">
        <f t="shared" si="8"/>
        <v>1.4998854849895293</v>
      </c>
      <c r="I76">
        <f t="shared" si="7"/>
        <v>82</v>
      </c>
    </row>
    <row r="77" spans="3:9" ht="12.75">
      <c r="C77"/>
      <c r="D77"/>
      <c r="E77"/>
      <c r="H77" s="3">
        <f t="shared" si="8"/>
        <v>1.488855046905095</v>
      </c>
      <c r="I77">
        <f t="shared" si="7"/>
        <v>83</v>
      </c>
    </row>
    <row r="78" spans="3:9" ht="12.75">
      <c r="C78"/>
      <c r="D78"/>
      <c r="E78"/>
      <c r="H78" s="3">
        <f t="shared" si="8"/>
        <v>1.4779567130525848</v>
      </c>
      <c r="I78">
        <f t="shared" si="7"/>
        <v>84</v>
      </c>
    </row>
    <row r="79" spans="3:9" ht="12.75">
      <c r="C79"/>
      <c r="D79"/>
      <c r="E79"/>
      <c r="H79" s="3">
        <f t="shared" si="8"/>
        <v>1.4671873565938114</v>
      </c>
      <c r="I79">
        <f t="shared" si="7"/>
        <v>85</v>
      </c>
    </row>
    <row r="80" spans="3:9" ht="12.75">
      <c r="C80"/>
      <c r="D80"/>
      <c r="E80"/>
      <c r="H80" s="3">
        <f t="shared" si="8"/>
        <v>1.4565439604093076</v>
      </c>
      <c r="I80">
        <f t="shared" si="7"/>
        <v>86</v>
      </c>
    </row>
    <row r="81" spans="3:9" ht="12.75">
      <c r="C81"/>
      <c r="D81"/>
      <c r="E81"/>
      <c r="H81" s="3">
        <f t="shared" si="8"/>
        <v>1.4460236120243284</v>
      </c>
      <c r="I81">
        <f t="shared" si="7"/>
        <v>87</v>
      </c>
    </row>
    <row r="82" spans="3:9" ht="12.75">
      <c r="C82"/>
      <c r="D82"/>
      <c r="E82"/>
      <c r="H82" s="3">
        <f t="shared" si="8"/>
        <v>1.4356234988248318</v>
      </c>
      <c r="I82">
        <f t="shared" si="7"/>
        <v>88</v>
      </c>
    </row>
    <row r="83" spans="3:9" ht="12.75">
      <c r="C83"/>
      <c r="D83"/>
      <c r="E83"/>
      <c r="H83" s="3">
        <f t="shared" si="8"/>
        <v>1.425340903543753</v>
      </c>
      <c r="I83">
        <f t="shared" si="7"/>
        <v>89</v>
      </c>
    </row>
    <row r="84" spans="3:9" ht="12.75">
      <c r="C84"/>
      <c r="D84"/>
      <c r="E84"/>
      <c r="H84" s="3">
        <f t="shared" si="8"/>
        <v>1.4151731999994581</v>
      </c>
      <c r="I84">
        <f t="shared" si="7"/>
        <v>90</v>
      </c>
    </row>
    <row r="85" spans="3:9" ht="12.75">
      <c r="C85"/>
      <c r="D85"/>
      <c r="E85"/>
      <c r="H85" s="3">
        <f t="shared" si="8"/>
        <v>1.4051178490696667</v>
      </c>
      <c r="I85">
        <f t="shared" si="7"/>
        <v>91</v>
      </c>
    </row>
    <row r="86" spans="3:9" ht="12.75">
      <c r="C86"/>
      <c r="D86"/>
      <c r="E86"/>
      <c r="H86" s="3">
        <f t="shared" si="8"/>
        <v>1.395172394885373</v>
      </c>
      <c r="I86">
        <f t="shared" si="7"/>
        <v>92</v>
      </c>
    </row>
    <row r="87" spans="3:9" ht="12.75">
      <c r="C87"/>
      <c r="D87"/>
      <c r="E87"/>
      <c r="H87" s="3">
        <f t="shared" si="8"/>
        <v>1.3853344612305367</v>
      </c>
      <c r="I87">
        <f t="shared" si="7"/>
        <v>93</v>
      </c>
    </row>
    <row r="88" spans="3:9" ht="12.75">
      <c r="C88"/>
      <c r="D88"/>
      <c r="E88"/>
      <c r="H88" s="3">
        <f t="shared" si="8"/>
        <v>1.3756017481342964</v>
      </c>
      <c r="I88">
        <f t="shared" si="7"/>
        <v>94</v>
      </c>
    </row>
    <row r="89" spans="3:9" ht="12.75">
      <c r="C89"/>
      <c r="D89"/>
      <c r="E89"/>
      <c r="H89" s="3">
        <f t="shared" si="8"/>
        <v>1.3659720286435073</v>
      </c>
      <c r="I89">
        <f t="shared" si="7"/>
        <v>95</v>
      </c>
    </row>
    <row r="90" spans="3:9" ht="12.75">
      <c r="C90"/>
      <c r="D90"/>
      <c r="E90"/>
      <c r="H90" s="3">
        <f t="shared" si="8"/>
        <v>1.3564431457642687</v>
      </c>
      <c r="I90">
        <f t="shared" si="7"/>
        <v>96</v>
      </c>
    </row>
    <row r="91" spans="3:9" ht="12.75">
      <c r="C91"/>
      <c r="D91"/>
      <c r="E91"/>
      <c r="H91" s="3">
        <f t="shared" si="8"/>
        <v>1.3470130095619215</v>
      </c>
      <c r="I91">
        <f t="shared" si="7"/>
        <v>97</v>
      </c>
    </row>
    <row r="92" spans="3:9" ht="12.75">
      <c r="C92"/>
      <c r="D92"/>
      <c r="E92"/>
      <c r="H92" s="3">
        <f t="shared" si="8"/>
        <v>1.3376795944097788</v>
      </c>
      <c r="I92">
        <f t="shared" si="7"/>
        <v>98</v>
      </c>
    </row>
    <row r="93" spans="3:9" ht="12.75">
      <c r="C93"/>
      <c r="D93"/>
      <c r="E93"/>
      <c r="H93" s="3">
        <f t="shared" si="8"/>
        <v>1.3284409363775227</v>
      </c>
      <c r="I93">
        <f t="shared" si="7"/>
        <v>99</v>
      </c>
    </row>
    <row r="94" spans="3:5" ht="12.75">
      <c r="C94"/>
      <c r="D94"/>
      <c r="E94"/>
    </row>
    <row r="95" spans="3:5" ht="12.75">
      <c r="C95"/>
      <c r="D95"/>
      <c r="E95"/>
    </row>
    <row r="96" spans="3:5" ht="12.75">
      <c r="C96"/>
      <c r="D96"/>
      <c r="E96"/>
    </row>
    <row r="97" spans="3:5" ht="12.75">
      <c r="C97"/>
      <c r="D97"/>
      <c r="E97"/>
    </row>
    <row r="98" spans="3:5" ht="12.75">
      <c r="C98"/>
      <c r="D98"/>
      <c r="E98"/>
    </row>
    <row r="99" spans="3:5" ht="12.75">
      <c r="C99"/>
      <c r="D99"/>
      <c r="E99"/>
    </row>
    <row r="100" spans="3:5" ht="12.75">
      <c r="C100"/>
      <c r="D100"/>
      <c r="E100"/>
    </row>
    <row r="101" spans="3:5" ht="12.75">
      <c r="C101"/>
      <c r="D101"/>
      <c r="E101"/>
    </row>
    <row r="102" spans="3:5" ht="12.75">
      <c r="C102"/>
      <c r="D102"/>
      <c r="E102"/>
    </row>
    <row r="103" spans="3:5" ht="12.75">
      <c r="C103"/>
      <c r="D103"/>
      <c r="E103"/>
    </row>
    <row r="104" spans="3:5" ht="12.75">
      <c r="C104"/>
      <c r="D104"/>
      <c r="E104"/>
    </row>
    <row r="105" spans="3:5" ht="12.75">
      <c r="C105"/>
      <c r="D105"/>
      <c r="E105"/>
    </row>
    <row r="106" spans="3:5" ht="12.75">
      <c r="C106"/>
      <c r="D106"/>
      <c r="E106"/>
    </row>
    <row r="107" spans="3:5" ht="12.75">
      <c r="C107"/>
      <c r="D107"/>
      <c r="E107"/>
    </row>
    <row r="108" spans="3:5" ht="12.75">
      <c r="C108"/>
      <c r="D108"/>
      <c r="E108"/>
    </row>
    <row r="109" spans="3:5" ht="12.75">
      <c r="C109"/>
      <c r="D109"/>
      <c r="E109"/>
    </row>
    <row r="110" spans="3:5" ht="12.75">
      <c r="C110"/>
      <c r="D110"/>
      <c r="E110"/>
    </row>
    <row r="111" spans="3:5" ht="12.75">
      <c r="C111"/>
      <c r="D111"/>
      <c r="E111"/>
    </row>
    <row r="112" spans="3:5" ht="12.75">
      <c r="C112"/>
      <c r="D112"/>
      <c r="E112"/>
    </row>
    <row r="113" spans="3:5" ht="12.75">
      <c r="C113"/>
      <c r="D113"/>
      <c r="E113"/>
    </row>
    <row r="114" spans="3:5" ht="12.75">
      <c r="C114"/>
      <c r="D114"/>
      <c r="E114"/>
    </row>
    <row r="115" spans="3:5" ht="12.75">
      <c r="C115"/>
      <c r="D115"/>
      <c r="E115"/>
    </row>
    <row r="116" spans="3:5" ht="12.75">
      <c r="C116"/>
      <c r="D116"/>
      <c r="E116"/>
    </row>
    <row r="117" spans="3:5" ht="12.75">
      <c r="C117"/>
      <c r="D117"/>
      <c r="E117"/>
    </row>
    <row r="118" spans="3:5" ht="12.75">
      <c r="C118"/>
      <c r="D118"/>
      <c r="E118"/>
    </row>
    <row r="119" spans="3:5" ht="12.75">
      <c r="C119"/>
      <c r="D119"/>
      <c r="E119"/>
    </row>
    <row r="120" spans="3:5" ht="12.75">
      <c r="C120"/>
      <c r="D120"/>
      <c r="E120"/>
    </row>
    <row r="121" spans="3:5" ht="12.75">
      <c r="C121"/>
      <c r="D121"/>
      <c r="E121"/>
    </row>
    <row r="122" spans="3:5" ht="12.75">
      <c r="C122"/>
      <c r="D122"/>
      <c r="E122"/>
    </row>
    <row r="123" spans="3:5" ht="12.75">
      <c r="C123"/>
      <c r="D123"/>
      <c r="E123"/>
    </row>
    <row r="124" spans="3:5" ht="12.75">
      <c r="C124"/>
      <c r="D124"/>
      <c r="E124"/>
    </row>
    <row r="125" spans="3:5" ht="12.75">
      <c r="C125"/>
      <c r="D125"/>
      <c r="E125"/>
    </row>
    <row r="126" spans="3:5" ht="12.75">
      <c r="C126"/>
      <c r="D126"/>
      <c r="E126"/>
    </row>
    <row r="127" spans="3:5" ht="12.75">
      <c r="C127"/>
      <c r="D127"/>
      <c r="E127"/>
    </row>
    <row r="128" spans="3:5" ht="12.75">
      <c r="C128"/>
      <c r="D128"/>
      <c r="E128"/>
    </row>
    <row r="129" spans="3:5" ht="12.75">
      <c r="C129"/>
      <c r="D129"/>
      <c r="E129"/>
    </row>
    <row r="130" spans="3:5" ht="12.75">
      <c r="C130"/>
      <c r="D130"/>
      <c r="E130"/>
    </row>
    <row r="131" spans="3:5" ht="12.75">
      <c r="C131"/>
      <c r="D131"/>
      <c r="E131"/>
    </row>
    <row r="132" spans="3:5" ht="12.75">
      <c r="C132"/>
      <c r="D132"/>
      <c r="E132"/>
    </row>
    <row r="133" spans="3:5" ht="12.75">
      <c r="C133"/>
      <c r="D133"/>
      <c r="E133"/>
    </row>
    <row r="134" spans="3:5" ht="12.75">
      <c r="C134"/>
      <c r="D134"/>
      <c r="E134"/>
    </row>
    <row r="135" spans="3:5" ht="12.75">
      <c r="C135"/>
      <c r="D135"/>
      <c r="E135"/>
    </row>
    <row r="136" spans="3:5" ht="12.75">
      <c r="C136"/>
      <c r="D136"/>
      <c r="E136"/>
    </row>
    <row r="137" spans="3:5" ht="12.75">
      <c r="C137"/>
      <c r="D137"/>
      <c r="E137"/>
    </row>
    <row r="138" spans="3:5" ht="12.75">
      <c r="C138"/>
      <c r="D138"/>
      <c r="E138"/>
    </row>
    <row r="139" spans="3:5" ht="12.75">
      <c r="C139"/>
      <c r="D139"/>
      <c r="E139"/>
    </row>
    <row r="140" spans="3:5" ht="12.75">
      <c r="C140"/>
      <c r="D140"/>
      <c r="E140"/>
    </row>
    <row r="141" spans="3:5" ht="12.75">
      <c r="C141"/>
      <c r="D141"/>
      <c r="E141"/>
    </row>
    <row r="142" spans="3:5" ht="12.75">
      <c r="C142"/>
      <c r="D142"/>
      <c r="E142"/>
    </row>
    <row r="143" spans="3:5" ht="12.75">
      <c r="C143"/>
      <c r="D143"/>
      <c r="E143"/>
    </row>
    <row r="144" spans="3:5" ht="12.75">
      <c r="C144"/>
      <c r="D144"/>
      <c r="E144"/>
    </row>
    <row r="145" spans="3:5" ht="12.75">
      <c r="C145"/>
      <c r="D145"/>
      <c r="E145"/>
    </row>
    <row r="146" spans="3:5" ht="12.75">
      <c r="C146"/>
      <c r="D146"/>
      <c r="E146"/>
    </row>
    <row r="147" spans="3:5" ht="12.75">
      <c r="C147"/>
      <c r="D147"/>
      <c r="E147"/>
    </row>
    <row r="148" spans="3:5" ht="12.75">
      <c r="C148"/>
      <c r="D148"/>
      <c r="E148"/>
    </row>
    <row r="149" spans="3:5" ht="12.75">
      <c r="C149"/>
      <c r="D149"/>
      <c r="E149"/>
    </row>
    <row r="150" spans="3:5" ht="12.75">
      <c r="C150"/>
      <c r="D150"/>
      <c r="E150"/>
    </row>
    <row r="151" spans="3:5" ht="12.75">
      <c r="C151"/>
      <c r="D151"/>
      <c r="E151"/>
    </row>
    <row r="152" spans="3:5" ht="12.75">
      <c r="C152"/>
      <c r="D152"/>
      <c r="E152"/>
    </row>
    <row r="153" spans="3:5" ht="12.75">
      <c r="C153"/>
      <c r="D153"/>
      <c r="E153"/>
    </row>
    <row r="154" spans="3:5" ht="12.75">
      <c r="C154"/>
      <c r="D154"/>
      <c r="E154"/>
    </row>
    <row r="155" spans="3:5" ht="12.75">
      <c r="C155"/>
      <c r="D155"/>
      <c r="E155"/>
    </row>
    <row r="156" spans="3:5" ht="12.75">
      <c r="C156"/>
      <c r="D156"/>
      <c r="E156"/>
    </row>
    <row r="157" spans="3:5" ht="12.75">
      <c r="C157"/>
      <c r="D157"/>
      <c r="E157"/>
    </row>
    <row r="158" spans="3:5" ht="12.75">
      <c r="C158"/>
      <c r="D158"/>
      <c r="E158"/>
    </row>
    <row r="159" spans="3:5" ht="12.75">
      <c r="C159"/>
      <c r="D159"/>
      <c r="E159"/>
    </row>
    <row r="160" spans="3:5" ht="12.75">
      <c r="C160"/>
      <c r="D160"/>
      <c r="E160"/>
    </row>
    <row r="161" spans="3:5" ht="12.75">
      <c r="C161"/>
      <c r="D161"/>
      <c r="E161"/>
    </row>
    <row r="162" spans="3:5" ht="12.75">
      <c r="C162"/>
      <c r="D162"/>
      <c r="E162"/>
    </row>
    <row r="163" spans="3:5" ht="12.75">
      <c r="C163"/>
      <c r="D163"/>
      <c r="E163"/>
    </row>
    <row r="164" spans="3:5" ht="12.75">
      <c r="C164"/>
      <c r="D164"/>
      <c r="E164"/>
    </row>
    <row r="165" spans="3:5" ht="12.75">
      <c r="C165"/>
      <c r="D165"/>
      <c r="E165"/>
    </row>
    <row r="166" spans="3:5" ht="12.75">
      <c r="C166"/>
      <c r="D166"/>
      <c r="E166"/>
    </row>
    <row r="167" spans="3:5" ht="12.75">
      <c r="C167"/>
      <c r="D167"/>
      <c r="E167"/>
    </row>
    <row r="168" spans="3:5" ht="12.75">
      <c r="C168"/>
      <c r="D168"/>
      <c r="E168"/>
    </row>
    <row r="169" spans="3:5" ht="12.75">
      <c r="C169"/>
      <c r="D169"/>
      <c r="E169"/>
    </row>
    <row r="170" spans="3:5" ht="12.75">
      <c r="C170"/>
      <c r="D170"/>
      <c r="E170"/>
    </row>
    <row r="171" spans="3:5" ht="12.75">
      <c r="C171"/>
      <c r="D171"/>
      <c r="E171"/>
    </row>
    <row r="172" spans="3:5" ht="12.75">
      <c r="C172"/>
      <c r="D172"/>
      <c r="E172"/>
    </row>
    <row r="173" spans="3:5" ht="12.75">
      <c r="C173"/>
      <c r="D173"/>
      <c r="E173"/>
    </row>
    <row r="174" spans="3:5" ht="12.75">
      <c r="C174"/>
      <c r="D174"/>
      <c r="E174"/>
    </row>
    <row r="175" spans="3:5" ht="12.75">
      <c r="C175"/>
      <c r="D175"/>
      <c r="E175"/>
    </row>
    <row r="176" spans="3:5" ht="12.75">
      <c r="C176"/>
      <c r="D176"/>
      <c r="E176"/>
    </row>
    <row r="177" spans="3:5" ht="12.75">
      <c r="C177"/>
      <c r="D177"/>
      <c r="E177"/>
    </row>
    <row r="178" spans="3:5" ht="12.75">
      <c r="C178"/>
      <c r="D178"/>
      <c r="E178"/>
    </row>
    <row r="179" spans="3:5" ht="12.75">
      <c r="C179"/>
      <c r="D179"/>
      <c r="E179"/>
    </row>
    <row r="180" spans="3:5" ht="12.75">
      <c r="C180"/>
      <c r="D180"/>
      <c r="E180"/>
    </row>
    <row r="181" spans="3:5" ht="12.75">
      <c r="C181"/>
      <c r="D181"/>
      <c r="E181"/>
    </row>
    <row r="182" spans="3:5" ht="12.75">
      <c r="C182"/>
      <c r="D182"/>
      <c r="E182"/>
    </row>
    <row r="183" spans="3:5" ht="12.75">
      <c r="C183"/>
      <c r="D183"/>
      <c r="E183"/>
    </row>
    <row r="184" spans="3:5" ht="12.75">
      <c r="C184"/>
      <c r="D184"/>
      <c r="E184"/>
    </row>
    <row r="185" spans="3:5" ht="12.75">
      <c r="C185"/>
      <c r="D185"/>
      <c r="E185"/>
    </row>
    <row r="186" spans="3:5" ht="12.75">
      <c r="C186"/>
      <c r="D186"/>
      <c r="E186"/>
    </row>
    <row r="187" spans="3:5" ht="12.75">
      <c r="C187"/>
      <c r="D187"/>
      <c r="E187"/>
    </row>
    <row r="188" spans="3:5" ht="12.75">
      <c r="C188"/>
      <c r="D188"/>
      <c r="E188"/>
    </row>
    <row r="189" spans="3:5" ht="12.75">
      <c r="C189"/>
      <c r="D189"/>
      <c r="E189"/>
    </row>
    <row r="190" spans="3:5" ht="12.75">
      <c r="C190"/>
      <c r="D190"/>
      <c r="E190"/>
    </row>
    <row r="191" spans="3:5" ht="12.75">
      <c r="C191"/>
      <c r="D191"/>
      <c r="E191"/>
    </row>
    <row r="192" spans="3:5" ht="12.75">
      <c r="C192"/>
      <c r="D192"/>
      <c r="E192"/>
    </row>
    <row r="193" spans="3:5" ht="12.75">
      <c r="C193"/>
      <c r="D193"/>
      <c r="E193"/>
    </row>
    <row r="194" spans="3:5" ht="12.75">
      <c r="C194"/>
      <c r="D194"/>
      <c r="E194"/>
    </row>
    <row r="195" spans="3:5" ht="12.75">
      <c r="C195"/>
      <c r="D195"/>
      <c r="E195"/>
    </row>
    <row r="196" spans="3:5" ht="12.75">
      <c r="C196"/>
      <c r="D196"/>
      <c r="E196"/>
    </row>
    <row r="197" spans="3:5" ht="12.75">
      <c r="C197"/>
      <c r="D197"/>
      <c r="E197"/>
    </row>
    <row r="198" spans="3:5" ht="12.75">
      <c r="C198"/>
      <c r="D198"/>
      <c r="E198"/>
    </row>
    <row r="199" spans="3:5" ht="12.75">
      <c r="C199"/>
      <c r="D199"/>
      <c r="E199"/>
    </row>
    <row r="200" spans="3:5" ht="12.75">
      <c r="C200"/>
      <c r="D200"/>
      <c r="E200"/>
    </row>
    <row r="201" spans="3:5" ht="12.75"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  <row r="214" spans="3:5" ht="12.75">
      <c r="C214"/>
      <c r="D214"/>
      <c r="E214"/>
    </row>
    <row r="215" spans="3:5" ht="12.75">
      <c r="C215"/>
      <c r="D215"/>
      <c r="E215"/>
    </row>
    <row r="216" spans="3:5" ht="12.75">
      <c r="C216"/>
      <c r="D216"/>
      <c r="E216"/>
    </row>
    <row r="217" spans="3:5" ht="12.75">
      <c r="C217"/>
      <c r="D217"/>
      <c r="E217"/>
    </row>
    <row r="218" spans="3:5" ht="12.75">
      <c r="C218"/>
      <c r="D218"/>
      <c r="E218"/>
    </row>
    <row r="219" spans="3:5" ht="12.75">
      <c r="C219"/>
      <c r="D219"/>
      <c r="E219"/>
    </row>
    <row r="220" spans="3:5" ht="12.75">
      <c r="C220"/>
      <c r="D220"/>
      <c r="E220"/>
    </row>
    <row r="221" spans="3:5" ht="12.75">
      <c r="C221"/>
      <c r="D221"/>
      <c r="E221"/>
    </row>
    <row r="222" spans="3:5" ht="12.75">
      <c r="C222"/>
      <c r="D222"/>
      <c r="E222"/>
    </row>
    <row r="223" spans="3:5" ht="12.75">
      <c r="C223"/>
      <c r="D223"/>
      <c r="E223"/>
    </row>
    <row r="224" spans="3:5" ht="12.75">
      <c r="C224"/>
      <c r="D224"/>
      <c r="E224"/>
    </row>
    <row r="225" spans="3:5" ht="12.75">
      <c r="C225"/>
      <c r="D225"/>
      <c r="E225"/>
    </row>
    <row r="226" spans="3:5" ht="12.75">
      <c r="C226"/>
      <c r="D226"/>
      <c r="E226"/>
    </row>
    <row r="227" spans="3:5" ht="12.75">
      <c r="C227"/>
      <c r="D227"/>
      <c r="E227"/>
    </row>
    <row r="228" spans="3:5" ht="12.75">
      <c r="C228"/>
      <c r="D228"/>
      <c r="E228"/>
    </row>
    <row r="229" spans="3:5" ht="12.75">
      <c r="C229"/>
      <c r="D229"/>
      <c r="E229"/>
    </row>
    <row r="230" spans="3:5" ht="12.75">
      <c r="C230"/>
      <c r="D230"/>
      <c r="E230"/>
    </row>
    <row r="231" spans="3:5" ht="12.75">
      <c r="C231"/>
      <c r="D231"/>
      <c r="E231"/>
    </row>
    <row r="232" spans="3:5" ht="12.75">
      <c r="C232"/>
      <c r="D232"/>
      <c r="E232"/>
    </row>
    <row r="233" spans="3:5" ht="12.75">
      <c r="C233"/>
      <c r="D233"/>
      <c r="E233"/>
    </row>
    <row r="234" spans="3:5" ht="12.75">
      <c r="C234"/>
      <c r="D234"/>
      <c r="E234"/>
    </row>
    <row r="235" spans="3:5" ht="12.75">
      <c r="C235"/>
      <c r="D235"/>
      <c r="E235"/>
    </row>
    <row r="236" spans="3:5" ht="12.75">
      <c r="C236"/>
      <c r="D236"/>
      <c r="E236"/>
    </row>
    <row r="237" spans="3:5" ht="12.75">
      <c r="C237"/>
      <c r="D237"/>
      <c r="E237"/>
    </row>
    <row r="238" spans="3:5" ht="12.75">
      <c r="C238"/>
      <c r="D238"/>
      <c r="E238"/>
    </row>
    <row r="239" spans="3:5" ht="12.75">
      <c r="C239"/>
      <c r="D239"/>
      <c r="E239"/>
    </row>
    <row r="240" spans="3:5" ht="12.75">
      <c r="C240"/>
      <c r="D240"/>
      <c r="E240"/>
    </row>
    <row r="241" spans="3:5" ht="12.75">
      <c r="C241"/>
      <c r="D241"/>
      <c r="E241"/>
    </row>
    <row r="242" spans="3:5" ht="12.75">
      <c r="C242"/>
      <c r="D242"/>
      <c r="E242"/>
    </row>
    <row r="243" spans="3:5" ht="12.75">
      <c r="C243"/>
      <c r="D243"/>
      <c r="E243"/>
    </row>
    <row r="244" spans="3:5" ht="12.75">
      <c r="C244"/>
      <c r="D244"/>
      <c r="E244"/>
    </row>
    <row r="245" spans="3:5" ht="12.75">
      <c r="C245"/>
      <c r="D245"/>
      <c r="E245"/>
    </row>
    <row r="246" spans="3:5" ht="12.75">
      <c r="C246"/>
      <c r="D246"/>
      <c r="E246"/>
    </row>
    <row r="247" spans="3:5" ht="12.75">
      <c r="C247"/>
      <c r="D247"/>
      <c r="E247"/>
    </row>
    <row r="248" spans="3:5" ht="12.75">
      <c r="C248"/>
      <c r="D248"/>
      <c r="E248"/>
    </row>
    <row r="249" spans="3:5" ht="12.75">
      <c r="C249"/>
      <c r="D249"/>
      <c r="E249"/>
    </row>
    <row r="250" spans="3:5" ht="12.75">
      <c r="C250"/>
      <c r="D250"/>
      <c r="E250"/>
    </row>
    <row r="251" spans="3:5" ht="12.75">
      <c r="C251"/>
      <c r="D251"/>
      <c r="E251"/>
    </row>
    <row r="252" spans="3:5" ht="12.75">
      <c r="C252"/>
      <c r="D252"/>
      <c r="E252"/>
    </row>
    <row r="253" spans="3:5" ht="12.75">
      <c r="C253"/>
      <c r="D253"/>
      <c r="E253"/>
    </row>
    <row r="254" spans="3:5" ht="12.75">
      <c r="C254"/>
      <c r="D254"/>
      <c r="E254"/>
    </row>
    <row r="255" spans="3:5" ht="12.75">
      <c r="C255"/>
      <c r="D255"/>
      <c r="E255"/>
    </row>
    <row r="256" spans="3:5" ht="12.75">
      <c r="C256"/>
      <c r="D256"/>
      <c r="E256"/>
    </row>
    <row r="257" spans="3:5" ht="12.75">
      <c r="C257"/>
      <c r="D257"/>
      <c r="E257"/>
    </row>
    <row r="258" spans="3:5" ht="12.75">
      <c r="C258"/>
      <c r="D258"/>
      <c r="E258"/>
    </row>
    <row r="259" spans="3:5" ht="12.75">
      <c r="C259"/>
      <c r="D259"/>
      <c r="E259"/>
    </row>
    <row r="260" spans="3:5" ht="12.75">
      <c r="C260"/>
      <c r="D260"/>
      <c r="E260"/>
    </row>
    <row r="261" spans="3:5" ht="12.75">
      <c r="C261"/>
      <c r="D261"/>
      <c r="E261"/>
    </row>
    <row r="262" spans="3:5" ht="12.75">
      <c r="C262"/>
      <c r="D262"/>
      <c r="E262"/>
    </row>
    <row r="263" spans="3:5" ht="12.75">
      <c r="C263"/>
      <c r="D263"/>
      <c r="E263"/>
    </row>
    <row r="264" spans="3:5" ht="12.75">
      <c r="C264"/>
      <c r="D264"/>
      <c r="E264"/>
    </row>
    <row r="265" spans="3:5" ht="12.75">
      <c r="C265"/>
      <c r="D265"/>
      <c r="E265"/>
    </row>
    <row r="266" spans="3:5" ht="12.75">
      <c r="C266"/>
      <c r="D266"/>
      <c r="E266"/>
    </row>
    <row r="267" spans="3:5" ht="12.75">
      <c r="C267"/>
      <c r="D267"/>
      <c r="E267"/>
    </row>
    <row r="268" spans="3:5" ht="12.75">
      <c r="C268"/>
      <c r="D268"/>
      <c r="E268"/>
    </row>
    <row r="269" spans="3:5" ht="12.75">
      <c r="C269"/>
      <c r="D269"/>
      <c r="E269"/>
    </row>
    <row r="270" spans="3:5" ht="12.75">
      <c r="C270"/>
      <c r="D270"/>
      <c r="E270"/>
    </row>
    <row r="271" spans="3:5" ht="12.75">
      <c r="C271"/>
      <c r="D271"/>
      <c r="E271"/>
    </row>
    <row r="272" spans="3:5" ht="12.75">
      <c r="C272"/>
      <c r="D272"/>
      <c r="E272"/>
    </row>
    <row r="273" spans="3:5" ht="12.75">
      <c r="C273"/>
      <c r="D273"/>
      <c r="E273"/>
    </row>
    <row r="274" spans="3:5" ht="12.75">
      <c r="C274"/>
      <c r="D274"/>
      <c r="E274"/>
    </row>
    <row r="275" spans="3:5" ht="12.75">
      <c r="C275"/>
      <c r="D275"/>
      <c r="E275"/>
    </row>
    <row r="276" spans="3:5" ht="12.75">
      <c r="C276"/>
      <c r="D276"/>
      <c r="E276"/>
    </row>
    <row r="277" spans="3:5" ht="12.75">
      <c r="C277"/>
      <c r="D277"/>
      <c r="E277"/>
    </row>
    <row r="278" spans="3:5" ht="12.75">
      <c r="C278"/>
      <c r="D278"/>
      <c r="E278"/>
    </row>
    <row r="279" spans="3:5" ht="12.75">
      <c r="C279"/>
      <c r="D279"/>
      <c r="E279"/>
    </row>
    <row r="280" spans="3:5" ht="12.75">
      <c r="C280"/>
      <c r="D280"/>
      <c r="E280"/>
    </row>
    <row r="281" spans="3:5" ht="12.75">
      <c r="C281"/>
      <c r="D281"/>
      <c r="E281"/>
    </row>
    <row r="282" spans="3:5" ht="12.75">
      <c r="C282"/>
      <c r="D282"/>
      <c r="E282"/>
    </row>
    <row r="283" spans="3:5" ht="12.75">
      <c r="C283"/>
      <c r="D283"/>
      <c r="E283"/>
    </row>
    <row r="284" spans="3:5" ht="12.75">
      <c r="C284"/>
      <c r="D284"/>
      <c r="E284"/>
    </row>
    <row r="285" spans="3:5" ht="12.75">
      <c r="C285"/>
      <c r="D285"/>
      <c r="E285"/>
    </row>
    <row r="286" spans="3:5" ht="12.75">
      <c r="C286"/>
      <c r="D286"/>
      <c r="E286"/>
    </row>
    <row r="287" spans="3:5" ht="12.75">
      <c r="C287"/>
      <c r="D287"/>
      <c r="E287"/>
    </row>
    <row r="288" spans="3:5" ht="12.75">
      <c r="C288"/>
      <c r="D288"/>
      <c r="E288"/>
    </row>
    <row r="289" spans="3:5" ht="12.75">
      <c r="C289"/>
      <c r="D289"/>
      <c r="E289"/>
    </row>
    <row r="290" spans="3:5" ht="12.75">
      <c r="C290"/>
      <c r="D290"/>
      <c r="E290"/>
    </row>
    <row r="291" spans="3:5" ht="12.75">
      <c r="C291"/>
      <c r="D291"/>
      <c r="E291"/>
    </row>
    <row r="292" spans="3:5" ht="12.75">
      <c r="C292"/>
      <c r="D292"/>
      <c r="E292"/>
    </row>
    <row r="293" spans="3:5" ht="12.75">
      <c r="C293"/>
      <c r="D293"/>
      <c r="E293"/>
    </row>
    <row r="294" spans="3:5" ht="12.75">
      <c r="C294"/>
      <c r="D294"/>
      <c r="E294"/>
    </row>
    <row r="295" spans="3:5" ht="12.75">
      <c r="C295"/>
      <c r="D295"/>
      <c r="E295"/>
    </row>
    <row r="296" spans="3:5" ht="12.75">
      <c r="C296"/>
      <c r="D296"/>
      <c r="E296"/>
    </row>
    <row r="297" spans="3:5" ht="12.75">
      <c r="C297"/>
      <c r="D297"/>
      <c r="E297"/>
    </row>
    <row r="298" spans="3:5" ht="12.75">
      <c r="C298"/>
      <c r="D298"/>
      <c r="E298"/>
    </row>
    <row r="299" spans="3:5" ht="12.75">
      <c r="C299"/>
      <c r="D299"/>
      <c r="E299"/>
    </row>
    <row r="300" spans="3:5" ht="12.75">
      <c r="C300"/>
      <c r="D300"/>
      <c r="E300"/>
    </row>
    <row r="301" spans="3:5" ht="12.75">
      <c r="C301"/>
      <c r="D301"/>
      <c r="E301"/>
    </row>
    <row r="302" spans="3:5" ht="12.75">
      <c r="C302"/>
      <c r="D302"/>
      <c r="E302"/>
    </row>
    <row r="303" spans="3:5" ht="12.75">
      <c r="C303"/>
      <c r="D303"/>
      <c r="E303"/>
    </row>
    <row r="304" spans="3:5" ht="12.75">
      <c r="C304"/>
      <c r="D304"/>
      <c r="E304"/>
    </row>
    <row r="305" spans="3:5" ht="12.75">
      <c r="C305"/>
      <c r="D305"/>
      <c r="E305"/>
    </row>
    <row r="306" spans="3:5" ht="12.75">
      <c r="C306"/>
      <c r="D306"/>
      <c r="E306"/>
    </row>
    <row r="307" spans="3:5" ht="12.75">
      <c r="C307"/>
      <c r="D307"/>
      <c r="E307"/>
    </row>
    <row r="308" spans="3:5" ht="12.75">
      <c r="C308"/>
      <c r="D308"/>
      <c r="E308"/>
    </row>
    <row r="309" spans="3:5" ht="12.75">
      <c r="C309"/>
      <c r="D309"/>
      <c r="E309"/>
    </row>
    <row r="310" spans="3:5" ht="12.75">
      <c r="C310"/>
      <c r="D310"/>
      <c r="E310"/>
    </row>
    <row r="311" spans="3:5" ht="12.75">
      <c r="C311"/>
      <c r="D311"/>
      <c r="E311"/>
    </row>
    <row r="312" spans="3:5" ht="12.75">
      <c r="C312"/>
      <c r="D312"/>
      <c r="E312"/>
    </row>
    <row r="313" spans="3:5" ht="12.75">
      <c r="C313"/>
      <c r="D313"/>
      <c r="E313"/>
    </row>
    <row r="314" spans="3:5" ht="12.75">
      <c r="C314"/>
      <c r="D314"/>
      <c r="E314"/>
    </row>
    <row r="315" spans="3:5" ht="12.75">
      <c r="C315"/>
      <c r="D315"/>
      <c r="E315"/>
    </row>
    <row r="316" spans="3:5" ht="12.75">
      <c r="C316"/>
      <c r="D316"/>
      <c r="E316"/>
    </row>
    <row r="317" spans="3:5" ht="12.75">
      <c r="C317"/>
      <c r="D317"/>
      <c r="E317"/>
    </row>
    <row r="318" spans="3:5" ht="12.75">
      <c r="C318"/>
      <c r="D318"/>
      <c r="E318"/>
    </row>
    <row r="319" spans="3:5" ht="12.75">
      <c r="C319"/>
      <c r="D319"/>
      <c r="E319"/>
    </row>
    <row r="320" spans="3:5" ht="12.75">
      <c r="C320"/>
      <c r="D320"/>
      <c r="E320"/>
    </row>
    <row r="321" spans="3:5" ht="12.75">
      <c r="C321"/>
      <c r="D321"/>
      <c r="E321"/>
    </row>
    <row r="322" spans="3:5" ht="12.75">
      <c r="C322"/>
      <c r="D322"/>
      <c r="E322"/>
    </row>
    <row r="323" spans="3:5" ht="12.75">
      <c r="C323"/>
      <c r="D323"/>
      <c r="E323"/>
    </row>
    <row r="324" spans="3:5" ht="12.75">
      <c r="C324"/>
      <c r="D324"/>
      <c r="E324"/>
    </row>
    <row r="325" spans="3:5" ht="12.75">
      <c r="C325"/>
      <c r="D325"/>
      <c r="E325"/>
    </row>
    <row r="326" spans="3:5" ht="12.75">
      <c r="C326"/>
      <c r="D326"/>
      <c r="E326"/>
    </row>
    <row r="327" spans="3:5" ht="12.75">
      <c r="C327"/>
      <c r="D327"/>
      <c r="E327"/>
    </row>
    <row r="328" spans="3:5" ht="12.75">
      <c r="C328"/>
      <c r="D328"/>
      <c r="E328"/>
    </row>
    <row r="329" spans="3:5" ht="12.75">
      <c r="C329"/>
      <c r="D329"/>
      <c r="E329"/>
    </row>
    <row r="330" spans="3:5" ht="12.75">
      <c r="C330"/>
      <c r="D330"/>
      <c r="E330"/>
    </row>
    <row r="331" spans="3:5" ht="12.75">
      <c r="C331"/>
      <c r="D331"/>
      <c r="E331"/>
    </row>
    <row r="332" spans="3:5" ht="12.75">
      <c r="C332"/>
      <c r="D332"/>
      <c r="E332"/>
    </row>
    <row r="333" spans="3:5" ht="12.75">
      <c r="C333"/>
      <c r="D333"/>
      <c r="E333"/>
    </row>
    <row r="334" spans="3:5" ht="12.75">
      <c r="C334"/>
      <c r="D334"/>
      <c r="E334"/>
    </row>
    <row r="335" spans="3:5" ht="12.75">
      <c r="C335"/>
      <c r="D335"/>
      <c r="E335"/>
    </row>
    <row r="336" spans="3:5" ht="12.75">
      <c r="C336"/>
      <c r="D336"/>
      <c r="E336"/>
    </row>
    <row r="337" spans="3:5" ht="12.75">
      <c r="C337"/>
      <c r="D337"/>
      <c r="E337"/>
    </row>
    <row r="338" spans="3:5" ht="12.75">
      <c r="C338"/>
      <c r="D338"/>
      <c r="E338"/>
    </row>
    <row r="339" spans="3:5" ht="12.75">
      <c r="C339"/>
      <c r="D339"/>
      <c r="E339"/>
    </row>
    <row r="340" spans="3:5" ht="12.75">
      <c r="C340"/>
      <c r="D340"/>
      <c r="E340"/>
    </row>
    <row r="341" spans="3:5" ht="12.75">
      <c r="C341"/>
      <c r="D341"/>
      <c r="E341"/>
    </row>
    <row r="342" spans="3:5" ht="12.75">
      <c r="C342"/>
      <c r="D342"/>
      <c r="E342"/>
    </row>
    <row r="343" spans="3:5" ht="12.75">
      <c r="C343"/>
      <c r="D343"/>
      <c r="E343"/>
    </row>
    <row r="344" spans="3:5" ht="12.75">
      <c r="C344"/>
      <c r="D344"/>
      <c r="E344"/>
    </row>
    <row r="345" spans="3:5" ht="12.75">
      <c r="C345"/>
      <c r="D345"/>
      <c r="E345"/>
    </row>
    <row r="346" spans="3:5" ht="12.75">
      <c r="C346"/>
      <c r="D346"/>
      <c r="E346"/>
    </row>
    <row r="347" spans="3:5" ht="12.75">
      <c r="C347"/>
      <c r="D347"/>
      <c r="E347"/>
    </row>
    <row r="348" spans="3:5" ht="12.75">
      <c r="C348"/>
      <c r="D348"/>
      <c r="E348"/>
    </row>
    <row r="349" spans="3:5" ht="12.75">
      <c r="C349"/>
      <c r="D349"/>
      <c r="E349"/>
    </row>
    <row r="350" spans="3:5" ht="12.75">
      <c r="C350"/>
      <c r="D350"/>
      <c r="E350"/>
    </row>
    <row r="351" spans="3:5" ht="12.75">
      <c r="C351"/>
      <c r="D351"/>
      <c r="E351"/>
    </row>
    <row r="352" spans="3:5" ht="12.75">
      <c r="C352"/>
      <c r="D352"/>
      <c r="E352"/>
    </row>
    <row r="353" spans="3:5" ht="12.75">
      <c r="C353"/>
      <c r="D353"/>
      <c r="E353"/>
    </row>
    <row r="354" spans="3:5" ht="12.75">
      <c r="C354"/>
      <c r="D354"/>
      <c r="E354"/>
    </row>
    <row r="355" spans="3:5" ht="12.75">
      <c r="C355"/>
      <c r="D355"/>
      <c r="E355"/>
    </row>
    <row r="356" spans="3:5" ht="12.75">
      <c r="C356"/>
      <c r="D356"/>
      <c r="E356"/>
    </row>
    <row r="357" ht="12.75">
      <c r="C357"/>
    </row>
    <row r="358" ht="12.75">
      <c r="C358"/>
    </row>
    <row r="359" ht="12.75">
      <c r="C359"/>
    </row>
    <row r="360" ht="12.75">
      <c r="C36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dcterms:created xsi:type="dcterms:W3CDTF">2013-01-24T15:41:43Z</dcterms:created>
  <cp:category/>
  <cp:version/>
  <cp:contentType/>
  <cp:contentStatus/>
</cp:coreProperties>
</file>